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TH013" sheetId="1" r:id="rId1"/>
    <sheet name="KH014" sheetId="2" r:id="rId2"/>
    <sheet name="QLTT" sheetId="3" r:id="rId3"/>
    <sheet name="TMAI" sheetId="4" r:id="rId4"/>
    <sheet name="XTTM" sheetId="5" r:id="rId5"/>
    <sheet name="DA_QUYHOACH" sheetId="6" r:id="rId6"/>
    <sheet name="NS013" sheetId="7" r:id="rId7"/>
    <sheet name="NS014" sheetId="8" r:id="rId8"/>
  </sheets>
  <definedNames>
    <definedName name="OLE_LINK1" localSheetId="1">'KH014'!#REF!</definedName>
    <definedName name="_xlnm.Print_Titles" localSheetId="1">'KH014'!$5:$5</definedName>
    <definedName name="_xlnm.Print_Titles" localSheetId="0">'TH013'!$5:$5</definedName>
  </definedNames>
  <calcPr fullCalcOnLoad="1"/>
</workbook>
</file>

<file path=xl/sharedStrings.xml><?xml version="1.0" encoding="utf-8"?>
<sst xmlns="http://schemas.openxmlformats.org/spreadsheetml/2006/main" count="530" uniqueCount="247">
  <si>
    <t>STT</t>
  </si>
  <si>
    <t>I</t>
  </si>
  <si>
    <t>II</t>
  </si>
  <si>
    <t>Danh mục</t>
  </si>
  <si>
    <t>Đúng hạn</t>
  </si>
  <si>
    <t>Trễ hạn</t>
  </si>
  <si>
    <t>Chưa thực hiện</t>
  </si>
  <si>
    <t>Nguyên nhân</t>
  </si>
  <si>
    <t>CHƯƠNG TRÌNH</t>
  </si>
  <si>
    <t>QUY HOẠCH</t>
  </si>
  <si>
    <t>A</t>
  </si>
  <si>
    <t>B</t>
  </si>
  <si>
    <t>Ghi chú</t>
  </si>
  <si>
    <t xml:space="preserve">KẾ HOẠCH </t>
  </si>
  <si>
    <t>Thời gian kết thúc</t>
  </si>
  <si>
    <t>Cấp phê duyệt</t>
  </si>
  <si>
    <t>Tổng dự toán (triệu VNĐ)</t>
  </si>
  <si>
    <t>XÂY DỰNG CÁC QUY HOẠCH, CHƯƠNG TRÌNH, ĐỀ ÁN TRÌNH DUYỆT NĂM 2013</t>
  </si>
  <si>
    <t>XÂY DỰNG CÁC QUY HOẠCH, CHƯƠNG TRÌNH, ĐỀ ÁN TRÌNH PHÊ DUYỆT NĂM 2014</t>
  </si>
  <si>
    <t xml:space="preserve">TIẾN ĐỘ THỰC HIỆN </t>
  </si>
  <si>
    <t>Đơn vị: Triệu đồng</t>
  </si>
  <si>
    <t>TT</t>
  </si>
  <si>
    <t>Thời gian bắt đầu - kết thúc</t>
  </si>
  <si>
    <t>Tổng dự toán được duyệt</t>
  </si>
  <si>
    <t>Tổng số</t>
  </si>
  <si>
    <t>Trong đó</t>
  </si>
  <si>
    <t>Ước thực hiện 6 tháng</t>
  </si>
  <si>
    <t>Ước thực hiện cả năm</t>
  </si>
  <si>
    <t>Vốn trong nước</t>
  </si>
  <si>
    <t>Vốn nước ngoài</t>
  </si>
  <si>
    <t>TỔNG SỐ</t>
  </si>
  <si>
    <t>Dự án quy hoạch chuyển tiếp:</t>
  </si>
  <si>
    <t>- Dự án quy hoạch…….</t>
  </si>
  <si>
    <t>Dự án quy hoạch triển khai mới:</t>
  </si>
  <si>
    <t>Kế hoạch năm 2014</t>
  </si>
  <si>
    <t>Năm 2013</t>
  </si>
  <si>
    <t>…….</t>
  </si>
  <si>
    <t>TÌNH HÌNH TRIỂN KHAI CÁC DỰ ÁN QUY HOẠCH, DỰ ÁN XÂY DỰNG CƠ BẢN</t>
  </si>
  <si>
    <t>Tổng cộng</t>
  </si>
  <si>
    <t>Phân theo từng nội dung</t>
  </si>
  <si>
    <t>Chi thường
 xuyên</t>
  </si>
  <si>
    <t>Không 
thường xuyên</t>
  </si>
  <si>
    <t xml:space="preserve">Chi 
sự nghiệp </t>
  </si>
  <si>
    <t>DA xây 
dựng cơ bản</t>
  </si>
  <si>
    <t>Cấp đầu năm</t>
  </si>
  <si>
    <t>Điều chỉnh  (giảm 10%)</t>
  </si>
  <si>
    <t>Ước thực hiện</t>
  </si>
  <si>
    <t>TÌNH HÌNH THỰC HIỆN NGÂN SÁCH NĂM 2013</t>
  </si>
  <si>
    <t>Khoản mục</t>
  </si>
  <si>
    <t>Chi tiết theo từng nội dung chuyên đề</t>
  </si>
  <si>
    <t>Nội dung khác</t>
  </si>
  <si>
    <t>Điều chỉnh  tiết kiệm</t>
  </si>
  <si>
    <t>DỰ TOÁN TÌNH HÌNH THỰC HIỆN NGÂN SÁCH NĂM 2014</t>
  </si>
  <si>
    <t>ĐVT: triệu đồng</t>
  </si>
  <si>
    <t>Biểu 02</t>
  </si>
  <si>
    <t>Biểu 04</t>
  </si>
  <si>
    <t>Biểu 05</t>
  </si>
  <si>
    <t>1</t>
  </si>
  <si>
    <t>2</t>
  </si>
  <si>
    <t>3</t>
  </si>
  <si>
    <t>4</t>
  </si>
  <si>
    <t>5</t>
  </si>
  <si>
    <t>6</t>
  </si>
  <si>
    <t>7</t>
  </si>
  <si>
    <t>8</t>
  </si>
  <si>
    <t>KẾT QUẢ KIỂM TRA THỊ TRƯỜNG NĂM 2013, KẾ HOẠCH NĂM 2014</t>
  </si>
  <si>
    <t>Biểu 06</t>
  </si>
  <si>
    <t>CHỈ TIÊU</t>
  </si>
  <si>
    <t>ĐVT</t>
  </si>
  <si>
    <t>THỰC HIỆN 2012</t>
  </si>
  <si>
    <t>KẾ HOẠCH 2013</t>
  </si>
  <si>
    <t>ƯỚC THỰC HIỆN 2013</t>
  </si>
  <si>
    <t>KẾ HOẠCH 2014</t>
  </si>
  <si>
    <t>SO SÁNH (%)</t>
  </si>
  <si>
    <t>Ước TH 2013 so 2012</t>
  </si>
  <si>
    <t>Ước TH 2013 so KH 2013</t>
  </si>
  <si>
    <t>KH 2014 so ước TH 2013</t>
  </si>
  <si>
    <t>6=4/2*100</t>
  </si>
  <si>
    <t>8=5/4*100</t>
  </si>
  <si>
    <t>7=4/3*100</t>
  </si>
  <si>
    <t>Số vụ kiểm tra trong lĩnh vực quản lý thị trường:</t>
  </si>
  <si>
    <t>Vụ</t>
  </si>
  <si>
    <t xml:space="preserve">Trong đó: Tổng số vụ xử lý </t>
  </si>
  <si>
    <t>1.1</t>
  </si>
  <si>
    <t>Hàng cấm</t>
  </si>
  <si>
    <t>"</t>
  </si>
  <si>
    <t>1.2</t>
  </si>
  <si>
    <t>Hàng nhập lậu</t>
  </si>
  <si>
    <t>1.3</t>
  </si>
  <si>
    <t>Gian lận thương mại</t>
  </si>
  <si>
    <t>1.4</t>
  </si>
  <si>
    <t>Vi phạm về hàng giả, hàng kém chất lượng và quyền sở hữu trí tuệ</t>
  </si>
  <si>
    <t>1.5</t>
  </si>
  <si>
    <t>Vi phạm về đầu cơ, găm hàng và sai phạm trong lĩnh vực giá</t>
  </si>
  <si>
    <t>1.6</t>
  </si>
  <si>
    <t>Vi phạm trong kinh doanh</t>
  </si>
  <si>
    <t>1.7</t>
  </si>
  <si>
    <t>Vi phạm về vệ sinh an toàn thực phẩm</t>
  </si>
  <si>
    <t>1.8</t>
  </si>
  <si>
    <t>Vi phạm khác</t>
  </si>
  <si>
    <t>Số tiền thu phạt trong kỳ</t>
  </si>
  <si>
    <t>Tr. đồng</t>
  </si>
  <si>
    <t xml:space="preserve">Trong đó: </t>
  </si>
  <si>
    <t>2.1</t>
  </si>
  <si>
    <t>Tiền phạt hành chính</t>
  </si>
  <si>
    <t>2.2</t>
  </si>
  <si>
    <t>Tiền bán hàng tịch thu</t>
  </si>
  <si>
    <t>2.3</t>
  </si>
  <si>
    <t>Phạt và truy thu thuế</t>
  </si>
  <si>
    <t>2.4</t>
  </si>
  <si>
    <t>Thu khác</t>
  </si>
  <si>
    <t>Biểu 07</t>
  </si>
  <si>
    <t>SỐ LƯỢNG CHỢ, SIÊU THỊ, TRUNG TÂM THƯƠNG MẠI NĂM 2013, KẾ HOẠCH NĂM 2014</t>
  </si>
  <si>
    <t>THỐNG KÊ SƠ BỘ</t>
  </si>
  <si>
    <t>BÁO CÁO SƠ BỘ</t>
  </si>
  <si>
    <t>Số lượng chợ</t>
  </si>
  <si>
    <t>Phân theo hạng chợ</t>
  </si>
  <si>
    <t>Chợ Hạng 1</t>
  </si>
  <si>
    <t>Chợ Hạng 2</t>
  </si>
  <si>
    <t>Chợ Hạng 3</t>
  </si>
  <si>
    <t>Phân theo địa bàn</t>
  </si>
  <si>
    <t>Chợ thành thị</t>
  </si>
  <si>
    <t>Chợ nông thôn</t>
  </si>
  <si>
    <t xml:space="preserve"> Số lượng siêu thị</t>
  </si>
  <si>
    <t>Phân theo loại</t>
  </si>
  <si>
    <t>Siêu thị tổng hợp</t>
  </si>
  <si>
    <t>Siêu thị chuyên doanh</t>
  </si>
  <si>
    <t>Phân theo loại hình kinh tế</t>
  </si>
  <si>
    <t>Nhà nước</t>
  </si>
  <si>
    <t>Tập thể</t>
  </si>
  <si>
    <t>Có vốn ĐTNN</t>
  </si>
  <si>
    <t>Loại hình khác</t>
  </si>
  <si>
    <t>III</t>
  </si>
  <si>
    <t xml:space="preserve"> Số lượng trung tâm thương mại</t>
  </si>
  <si>
    <t>Phân theo hạng</t>
  </si>
  <si>
    <t>Hạng 1</t>
  </si>
  <si>
    <t>Hạng 2</t>
  </si>
  <si>
    <t>Hạng 3</t>
  </si>
  <si>
    <t>Biểu 08</t>
  </si>
  <si>
    <t>SỐ ĐƠN VỊ CÓ GIAO DỊCH THƯƠNG MẠI ĐIỆN TỬ</t>
  </si>
  <si>
    <t>Siêu thị</t>
  </si>
  <si>
    <t>Trung tâm</t>
  </si>
  <si>
    <t>6=3/2*100</t>
  </si>
  <si>
    <t>5=3/1*100</t>
  </si>
  <si>
    <t>Quy hoạch mạng lưới chợ trên địa bàn tỉnh Đồng Nai đến năm 2020, định hướng đến năm 2025</t>
  </si>
  <si>
    <t>Quy hoạch phát triển thương mại tỉnh Đồng Nai giai đoạn 2011-2020 và định hướng đến năm 2025</t>
  </si>
  <si>
    <t>UBND tỉnh</t>
  </si>
  <si>
    <t>462,7</t>
  </si>
  <si>
    <t>425,9</t>
  </si>
  <si>
    <t>Quy hoạch hệ thống kinh doanh bán lẻ sản phẩm rượu trên địa bàn tỉnh Đồng Nai đến năm 2020, định hướng đến năm 2030.</t>
  </si>
  <si>
    <t>463,1</t>
  </si>
  <si>
    <t>2013-2014</t>
  </si>
  <si>
    <t>Nội dung</t>
  </si>
  <si>
    <t>Thời gian hoàn thành và trình duyệt</t>
  </si>
  <si>
    <t>Quý IV/2013</t>
  </si>
  <si>
    <t xml:space="preserve"> Năm 2013, 2014</t>
  </si>
  <si>
    <t>Quý IV/2014</t>
  </si>
  <si>
    <t>Tháng 7 /2013</t>
  </si>
  <si>
    <t xml:space="preserve">Phòng Quản lý TM </t>
  </si>
  <si>
    <t>x</t>
  </si>
  <si>
    <t>Quy hoạch bán lẻ thuốc lá trên địa bàn tỉnh giai đoạn 2015 -2025 có tính đến 2030</t>
  </si>
  <si>
    <t>Chợ</t>
  </si>
  <si>
    <t>Phòng, đơn vị thực hiện</t>
  </si>
  <si>
    <t>Thương mại</t>
  </si>
  <si>
    <t>Công nghiệp</t>
  </si>
  <si>
    <t>đã xong, đang triển khai thực hiện</t>
  </si>
  <si>
    <t>Đang trình duyệt 
đề cương</t>
  </si>
  <si>
    <t>Đang xây dựng dự thảo</t>
  </si>
  <si>
    <t>đang triển khai thực hiên</t>
  </si>
  <si>
    <t>đã xong</t>
  </si>
  <si>
    <t>Quý III/2013</t>
  </si>
  <si>
    <t>Kế hoạch</t>
  </si>
  <si>
    <t>Kỹ thuật ATMT</t>
  </si>
  <si>
    <t xml:space="preserve">Điện năng + TVCN </t>
  </si>
  <si>
    <t>6 tháng, cả năm</t>
  </si>
  <si>
    <t>Chương trình chuyển dịch cơ cấu ngành công nghiệp trên địa bàn tỉnh năm 2013</t>
  </si>
  <si>
    <t>Chương trình mục tiêu quốc gia về sử dụng năng lượng tiết kiệm và hiệu quả giai đoạn 2013- 2015 của ngành công thương</t>
  </si>
  <si>
    <t>Đề án hoàn thiện các chỉ tiêu thống kê và tổ chức thống kê ngành công thương Đồng Nai đến năm 2020, định hướng đến năm 2025</t>
  </si>
  <si>
    <t>Đề án đổi mới và hiện đại hóa công nghệ trong ngành khai khoáng</t>
  </si>
  <si>
    <t>Đề án tập huấn, huấn luyện lực lượng phòng ngừa, ứng phó sự cố hóa chất độc hại trên địa bàn tỉnh</t>
  </si>
  <si>
    <t>Đề án phát triển ngành công nghiệp môi trường</t>
  </si>
  <si>
    <t>Mô hình “Bản đồ mạng lưới các điểm phân phối trên địa bàn tỉnh Đồng Nai:</t>
  </si>
  <si>
    <t>Chương trình hợp tác kinh tế quốc tế</t>
  </si>
  <si>
    <t>Quy hoạch ngành Rượu- Bia- Nước giải trên địa bàn tỉnh đến năm 2020, có xét đến năm 2025</t>
  </si>
  <si>
    <t>Quy hoạch hệ thống kinh doanh bán lẻ sản phẩm rượu trên địa bàn tỉnh Đồng Nai đến năm 2020, định hướng đến năm 2030</t>
  </si>
  <si>
    <t>Quy hoạch bổ sung mạng lưới kinh doanh xăng dầu năm 2012</t>
  </si>
  <si>
    <t>Quy hoạch phát triển ngành công nghiệp cơ khí chế tạo trên địa bàn tỉnh đến năm 2020, có xét đến năm 2025</t>
  </si>
  <si>
    <r>
      <t xml:space="preserve">Chương trình phát triển dịch vụ trên địa bàn </t>
    </r>
    <r>
      <rPr>
        <sz val="11"/>
        <rFont val="Times New Roman"/>
        <family val="1"/>
      </rPr>
      <t>năm 2013</t>
    </r>
  </si>
  <si>
    <t>Chương trình Bình ổn giá năm 2013 và đầu năm 2014</t>
  </si>
  <si>
    <t>định kỳ</t>
  </si>
  <si>
    <t>CHƯƠNG TRÌNH MỤC TIÊU QUỐC GIA</t>
  </si>
  <si>
    <t xml:space="preserve">Tổ chức tập huấn kiến thức vệ sinh ATTP cho các cơ sở sản xuất AATP cho các doanh nghiệp trên địa bàn tỉnh </t>
  </si>
  <si>
    <t>Xây dựng đề án hỗ trợ các cơ sở chế biến thực phẩm thuộc lĩnh vựcngành Công Thương quản lý trên địa bàn tỉnh Đồng Nai</t>
  </si>
  <si>
    <t>Tổ chức triển khai tuyên truyền phổ biến kiến thức ATTP cho CBCC ngành Công Thương, phòng kinh tế các huyện</t>
  </si>
  <si>
    <t>Chương trình mục tiêu quốc gia về an toàn thực phẩm</t>
  </si>
  <si>
    <t>Đề án “Xây dựng kế hoạch ứng phó sự cố môi trường do hóa chất độc hại tại KCN Ông Kèo”</t>
  </si>
  <si>
    <t xml:space="preserve">Kế hoạch hành động ứng phó tác động của biến đổi khí hậu ngành công thương </t>
  </si>
  <si>
    <t>Thực hiện nhiệm vụ bảo vệ môi trường ngành công thương năm 2013</t>
  </si>
  <si>
    <t>Tháng 12/2013</t>
  </si>
  <si>
    <t>Đánh giá phân tích ảnh hưởng của ngập lụt do tác động tăng cường của biến đổi khí hậu đến hạ tầng ngành công nghiệp</t>
  </si>
  <si>
    <t>Tiếp tục triển khai đề án tập huấn, huấn luyện lực lượng ứng phó với sự cố hóa chất độc hại trên địa bàn tỉnh Đồng Nai.</t>
  </si>
  <si>
    <t>Nâng cấp cơ sở dữ liệu an toàn hóa chất</t>
  </si>
  <si>
    <t>Đề án phát triển ngành công nghiệp môi trường tỉnh Đồng Nai đến năm 2020, tầm nhìn đến năm 2025.</t>
  </si>
  <si>
    <t>Nghiên cứu đề xuất chính sách hỗ trợ, biện pháp thông tin tuyên truyền phát triển ngành công nghiệp môi trường trên địa bàn tỉnh Đồng Nai.</t>
  </si>
  <si>
    <t>Thực hiện các nhiệm vụ bảo vệ môi trường của Sở Công Thương</t>
  </si>
  <si>
    <t xml:space="preserve">Thực hiện Kế hoạch sản xuất sạch hơn trong công nghiệp trên địa bàn tỉnh Đồng Nai </t>
  </si>
  <si>
    <t>Thường xuyên</t>
  </si>
  <si>
    <t>Tháng 12/2014</t>
  </si>
  <si>
    <t>Chương trình phát triển sản phẩm công nghiệp nông thôn</t>
  </si>
  <si>
    <t>Chương trình phát triển hoạt động tư vấn, cung cấp thông tin khuyến công nông thôn</t>
  </si>
  <si>
    <t>Chương trình đào tạo nghề, truyền nghề và phát triển nghề khuyến công nông thôn</t>
  </si>
  <si>
    <t>Khuyến công</t>
  </si>
  <si>
    <t>Chương trình xây dựng mô hình trình diễn kỹ thuật, chuyển giao công nghệ và tiến bộ khoa học kỹ thuật,</t>
  </si>
  <si>
    <t>Chưa xây dựng đề án</t>
  </si>
  <si>
    <t>Tháng 11/2013</t>
  </si>
  <si>
    <t>Chương trình nâng cao năng lực quản lý công tác khuyến công</t>
  </si>
  <si>
    <t>ĐỀ ÁN, DỰ ÁN</t>
  </si>
  <si>
    <t>IV</t>
  </si>
  <si>
    <t>Dự án sửa chữa trụ sở làm việc của Trung tâm khuyến công và Tư vấn công nghiệp</t>
  </si>
  <si>
    <t>Dự án xây dựng Trung tâm thông tin triển lãm và quảng trường xanh</t>
  </si>
  <si>
    <t>Chương trình xúc tiến thương mại năm 2014</t>
  </si>
  <si>
    <t>Chương trình xúc tiến thương mại năm 2013</t>
  </si>
  <si>
    <t>Xúc tiến thương mại</t>
  </si>
  <si>
    <t>Tháng 12/2012</t>
  </si>
  <si>
    <t>Biểu 09</t>
  </si>
  <si>
    <t>Biểu 10</t>
  </si>
  <si>
    <t>Đánh giá khả năng cung ứng và sự gia tăng nhu cầu tiêu thụ điện- năng lượng trong công nghiệp trên địa bàn tỉnh Đồng Nai 2020 trong điều kiện biến đổi khí hậu</t>
  </si>
  <si>
    <t>Dự án xây dựng trụ sở làm việc Đội QLTT Số 4- huyện Long Thành</t>
  </si>
  <si>
    <t>QLTT</t>
  </si>
  <si>
    <t>TVCN + KHTC</t>
  </si>
  <si>
    <t>theo từng đề án</t>
  </si>
  <si>
    <t>Thời gian bắt đầu</t>
  </si>
  <si>
    <t>Dự án xây dựng Trung tâm thông tin triển lãm và quảng trường xanh (nhiệm vụ của năm 2014)</t>
  </si>
  <si>
    <t>Vướng đền bù, Hồ sơ TKKT</t>
  </si>
  <si>
    <t>Chương trình khuyến công</t>
  </si>
  <si>
    <t>Thực hiện các đề án khuyến công Quốc gia</t>
  </si>
  <si>
    <t xml:space="preserve">Khuyến công Địa phương </t>
  </si>
  <si>
    <t>Dự án nâng cấp phần mềm cấp phép qua mạng cấp độ 4</t>
  </si>
  <si>
    <t>Dự án Nâng cấp Cổng thương mại điện tử Đồng Nai</t>
  </si>
  <si>
    <t>Dự án xây dựng CSDL chuyên ngành Công Thương</t>
  </si>
  <si>
    <t>Dự án Xây trụ sở làm việc Đội QLTT Số 4 – Long Thành (năm 2014)</t>
  </si>
  <si>
    <t>CHƯƠNG TRÌNH, ĐỀ ÁN</t>
  </si>
  <si>
    <t>Đề án thống kê ngành Công Thương năm 2014 (mở lớp tập huấn nghiệp vụ thống kê cho cán bộ ngành công thương)</t>
  </si>
  <si>
    <t>DỰ ÁN, DỰ ÁN XDCB</t>
  </si>
  <si>
    <t>TỔNG CỘNG</t>
  </si>
  <si>
    <t xml:space="preserve">Bằng chữ: </t>
  </si>
  <si>
    <t>Chưa bao gồm dự toán Chương trình Mục tiêu Quốc gia; dự án Trung tâm Thông tin triển lãm và Quảng trường xanh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</si>
</sst>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0.00000"/>
    <numFmt numFmtId="171" formatCode="0.0000"/>
    <numFmt numFmtId="172" formatCode="0.000"/>
    <numFmt numFmtId="173" formatCode="#,##0.0"/>
    <numFmt numFmtId="174" formatCode="#,##0.000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21" applyFont="1">
      <alignment/>
      <protection/>
    </xf>
    <xf numFmtId="0" fontId="13" fillId="0" borderId="0" xfId="21" applyFont="1">
      <alignment/>
      <protection/>
    </xf>
    <xf numFmtId="0" fontId="2" fillId="0" borderId="0" xfId="21" applyFont="1" applyAlignment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 applyAlignment="1">
      <alignment horizontal="right"/>
      <protection/>
    </xf>
    <xf numFmtId="49" fontId="2" fillId="0" borderId="1" xfId="21" applyNumberFormat="1" applyFont="1" applyBorder="1" applyAlignment="1">
      <alignment horizontal="center" vertical="center" wrapText="1"/>
      <protection/>
    </xf>
    <xf numFmtId="49" fontId="2" fillId="0" borderId="4" xfId="21" applyNumberFormat="1" applyFont="1" applyBorder="1" applyAlignment="1">
      <alignment horizontal="center" vertical="center" wrapText="1"/>
      <protection/>
    </xf>
    <xf numFmtId="49" fontId="2" fillId="0" borderId="0" xfId="21" applyNumberFormat="1" applyFont="1">
      <alignment/>
      <protection/>
    </xf>
    <xf numFmtId="0" fontId="2" fillId="0" borderId="5" xfId="21" applyFont="1" applyBorder="1" applyAlignment="1">
      <alignment horizontal="center"/>
      <protection/>
    </xf>
    <xf numFmtId="0" fontId="1" fillId="0" borderId="5" xfId="21" applyFont="1" applyBorder="1" applyAlignment="1">
      <alignment horizontal="center"/>
      <protection/>
    </xf>
    <xf numFmtId="0" fontId="2" fillId="0" borderId="5" xfId="21" applyFont="1" applyBorder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2" xfId="21" applyFont="1" applyBorder="1">
      <alignment/>
      <protection/>
    </xf>
    <xf numFmtId="49" fontId="2" fillId="0" borderId="2" xfId="21" applyNumberFormat="1" applyFont="1" applyBorder="1">
      <alignment/>
      <protection/>
    </xf>
    <xf numFmtId="0" fontId="2" fillId="0" borderId="3" xfId="21" applyFont="1" applyBorder="1">
      <alignment/>
      <protection/>
    </xf>
    <xf numFmtId="0" fontId="1" fillId="0" borderId="2" xfId="21" applyFont="1" applyBorder="1" applyAlignment="1">
      <alignment horizontal="center"/>
      <protection/>
    </xf>
    <xf numFmtId="49" fontId="1" fillId="0" borderId="2" xfId="21" applyNumberFormat="1" applyFont="1" applyBorder="1">
      <alignment/>
      <protection/>
    </xf>
    <xf numFmtId="0" fontId="1" fillId="0" borderId="2" xfId="21" applyFont="1" applyBorder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6" xfId="21" applyFont="1" applyBorder="1">
      <alignment/>
      <protection/>
    </xf>
    <xf numFmtId="0" fontId="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Continuous"/>
    </xf>
    <xf numFmtId="0" fontId="14" fillId="0" borderId="9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/>
    </xf>
    <xf numFmtId="0" fontId="0" fillId="0" borderId="5" xfId="0" applyBorder="1" applyAlignment="1">
      <alignment/>
    </xf>
    <xf numFmtId="0" fontId="15" fillId="0" borderId="2" xfId="0" applyFont="1" applyBorder="1" applyAlignment="1">
      <alignment/>
    </xf>
    <xf numFmtId="43" fontId="14" fillId="0" borderId="2" xfId="0" applyNumberFormat="1" applyFont="1" applyBorder="1" applyAlignment="1">
      <alignment/>
    </xf>
    <xf numFmtId="43" fontId="0" fillId="0" borderId="2" xfId="15" applyNumberFormat="1" applyBorder="1" applyAlignment="1">
      <alignment/>
    </xf>
    <xf numFmtId="4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5" fillId="0" borderId="3" xfId="0" applyFont="1" applyBorder="1" applyAlignment="1">
      <alignment/>
    </xf>
    <xf numFmtId="43" fontId="14" fillId="0" borderId="3" xfId="0" applyNumberFormat="1" applyFont="1" applyBorder="1" applyAlignment="1">
      <alignment/>
    </xf>
    <xf numFmtId="43" fontId="0" fillId="0" borderId="3" xfId="0" applyNumberFormat="1" applyBorder="1" applyAlignment="1">
      <alignment/>
    </xf>
    <xf numFmtId="0" fontId="14" fillId="0" borderId="5" xfId="0" applyFont="1" applyBorder="1" applyAlignment="1">
      <alignment horizontal="center"/>
    </xf>
    <xf numFmtId="43" fontId="14" fillId="0" borderId="2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4" xfId="2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18" fillId="0" borderId="1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2" fillId="0" borderId="6" xfId="21" applyFont="1" applyBorder="1" applyAlignment="1">
      <alignment horizontal="center"/>
      <protection/>
    </xf>
    <xf numFmtId="0" fontId="2" fillId="0" borderId="2" xfId="21" applyFont="1" applyBorder="1" applyAlignment="1">
      <alignment/>
      <protection/>
    </xf>
    <xf numFmtId="0" fontId="2" fillId="0" borderId="6" xfId="21" applyFont="1" applyBorder="1" applyAlignment="1">
      <alignment/>
      <protection/>
    </xf>
    <xf numFmtId="0" fontId="22" fillId="0" borderId="2" xfId="0" applyFont="1" applyBorder="1" applyAlignment="1">
      <alignment horizontal="center"/>
    </xf>
    <xf numFmtId="0" fontId="22" fillId="0" borderId="2" xfId="21" applyFont="1" applyBorder="1">
      <alignment/>
      <protection/>
    </xf>
    <xf numFmtId="0" fontId="22" fillId="0" borderId="6" xfId="21" applyFont="1" applyBorder="1">
      <alignment/>
      <protection/>
    </xf>
    <xf numFmtId="0" fontId="22" fillId="0" borderId="2" xfId="0" applyFont="1" applyBorder="1" applyAlignment="1">
      <alignment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/>
    </xf>
    <xf numFmtId="0" fontId="1" fillId="0" borderId="0" xfId="0" applyFont="1" applyAlignment="1">
      <alignment/>
    </xf>
    <xf numFmtId="0" fontId="22" fillId="0" borderId="2" xfId="0" applyFon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/>
    </xf>
    <xf numFmtId="49" fontId="2" fillId="0" borderId="3" xfId="21" applyNumberFormat="1" applyFont="1" applyBorder="1" applyAlignment="1">
      <alignment wrapText="1"/>
      <protection/>
    </xf>
    <xf numFmtId="0" fontId="2" fillId="0" borderId="3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vertical="center"/>
      <protection/>
    </xf>
    <xf numFmtId="49" fontId="2" fillId="0" borderId="2" xfId="21" applyNumberFormat="1" applyFont="1" applyBorder="1" applyAlignment="1">
      <alignment vertical="center" wrapText="1"/>
      <protection/>
    </xf>
    <xf numFmtId="0" fontId="23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168" fontId="2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right" vertical="center" wrapText="1"/>
    </xf>
    <xf numFmtId="0" fontId="19" fillId="0" borderId="2" xfId="21" applyFont="1" applyBorder="1" applyAlignment="1">
      <alignment horizontal="center" vertical="center"/>
      <protection/>
    </xf>
    <xf numFmtId="3" fontId="5" fillId="0" borderId="2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/>
    </xf>
    <xf numFmtId="3" fontId="23" fillId="0" borderId="5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168" fontId="22" fillId="0" borderId="5" xfId="0" applyNumberFormat="1" applyFont="1" applyBorder="1" applyAlignment="1">
      <alignment/>
    </xf>
    <xf numFmtId="168" fontId="22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168" fontId="23" fillId="0" borderId="5" xfId="0" applyNumberFormat="1" applyFont="1" applyBorder="1" applyAlignment="1">
      <alignment/>
    </xf>
    <xf numFmtId="168" fontId="22" fillId="0" borderId="2" xfId="0" applyNumberFormat="1" applyFont="1" applyBorder="1" applyAlignment="1">
      <alignment/>
    </xf>
    <xf numFmtId="1" fontId="23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168" fontId="1" fillId="0" borderId="5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2" fillId="0" borderId="1" xfId="21" applyNumberFormat="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left"/>
      <protection/>
    </xf>
    <xf numFmtId="49" fontId="2" fillId="0" borderId="14" xfId="21" applyNumberFormat="1" applyFont="1" applyBorder="1" applyAlignment="1">
      <alignment horizontal="center" vertical="center" wrapText="1"/>
      <protection/>
    </xf>
    <xf numFmtId="49" fontId="2" fillId="0" borderId="12" xfId="21" applyNumberFormat="1" applyFont="1" applyBorder="1" applyAlignment="1">
      <alignment horizontal="center" vertical="center" wrapText="1"/>
      <protection/>
    </xf>
    <xf numFmtId="49" fontId="2" fillId="0" borderId="15" xfId="21" applyNumberFormat="1" applyFont="1" applyBorder="1" applyAlignment="1">
      <alignment horizontal="center" vertical="center" wrapText="1"/>
      <protection/>
    </xf>
    <xf numFmtId="49" fontId="2" fillId="0" borderId="16" xfId="21" applyNumberFormat="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/>
      <protection/>
    </xf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4" fontId="5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u Quan ly QH_BieuBaocaoQuyhoach20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63.140625" style="2" customWidth="1"/>
    <col min="3" max="3" width="12.8515625" style="2" customWidth="1"/>
    <col min="4" max="4" width="15.421875" style="3" bestFit="1" customWidth="1"/>
    <col min="5" max="5" width="10.140625" style="2" bestFit="1" customWidth="1"/>
    <col min="6" max="6" width="7.57421875" style="2" customWidth="1"/>
    <col min="7" max="7" width="8.8515625" style="2" customWidth="1"/>
    <col min="8" max="8" width="22.8515625" style="2" customWidth="1"/>
    <col min="9" max="16384" width="9.140625" style="2" customWidth="1"/>
  </cols>
  <sheetData>
    <row r="1" spans="1:3" ht="15.75">
      <c r="A1" s="4" t="s">
        <v>66</v>
      </c>
      <c r="B1" s="4"/>
      <c r="C1" s="4"/>
    </row>
    <row r="2" spans="1:8" ht="18.75">
      <c r="A2" s="22" t="s">
        <v>19</v>
      </c>
      <c r="B2" s="22"/>
      <c r="C2" s="22"/>
      <c r="D2" s="22"/>
      <c r="E2" s="23"/>
      <c r="F2" s="24"/>
      <c r="G2" s="24"/>
      <c r="H2" s="24"/>
    </row>
    <row r="3" spans="1:8" ht="18.75">
      <c r="A3" s="22" t="s">
        <v>17</v>
      </c>
      <c r="B3" s="22"/>
      <c r="C3" s="22"/>
      <c r="D3" s="22"/>
      <c r="E3" s="23"/>
      <c r="F3" s="24"/>
      <c r="G3" s="24"/>
      <c r="H3" s="24"/>
    </row>
    <row r="4" ht="18" customHeight="1"/>
    <row r="5" spans="1:8" s="1" customFormat="1" ht="67.5" customHeight="1">
      <c r="A5" s="5" t="s">
        <v>0</v>
      </c>
      <c r="B5" s="5" t="s">
        <v>3</v>
      </c>
      <c r="C5" s="5" t="s">
        <v>162</v>
      </c>
      <c r="D5" s="5" t="s">
        <v>153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ht="15.75">
      <c r="A6" s="20" t="s">
        <v>10</v>
      </c>
      <c r="B6" s="21" t="s">
        <v>11</v>
      </c>
      <c r="C6" s="21">
        <v>1</v>
      </c>
      <c r="D6" s="20">
        <v>2</v>
      </c>
      <c r="E6" s="21">
        <v>3</v>
      </c>
      <c r="F6" s="21">
        <v>4</v>
      </c>
      <c r="G6" s="21">
        <v>5</v>
      </c>
      <c r="H6" s="21">
        <v>6</v>
      </c>
    </row>
    <row r="7" spans="1:8" ht="15.75">
      <c r="A7" s="162" t="s">
        <v>1</v>
      </c>
      <c r="B7" s="168" t="s">
        <v>9</v>
      </c>
      <c r="C7" s="171"/>
      <c r="D7" s="184"/>
      <c r="E7" s="173"/>
      <c r="F7" s="172"/>
      <c r="G7" s="172"/>
      <c r="H7" s="172"/>
    </row>
    <row r="8" spans="1:8" ht="30">
      <c r="A8" s="7">
        <v>1</v>
      </c>
      <c r="B8" s="6" t="s">
        <v>186</v>
      </c>
      <c r="C8" s="14" t="s">
        <v>164</v>
      </c>
      <c r="D8" s="8" t="s">
        <v>154</v>
      </c>
      <c r="E8" s="133" t="s">
        <v>159</v>
      </c>
      <c r="F8" s="18"/>
      <c r="G8" s="18"/>
      <c r="H8" s="133" t="s">
        <v>167</v>
      </c>
    </row>
    <row r="9" spans="1:8" ht="30">
      <c r="A9" s="7">
        <f>A8+1</f>
        <v>2</v>
      </c>
      <c r="B9" s="6" t="s">
        <v>183</v>
      </c>
      <c r="C9" s="14" t="s">
        <v>164</v>
      </c>
      <c r="D9" s="8" t="s">
        <v>154</v>
      </c>
      <c r="E9" s="133" t="s">
        <v>159</v>
      </c>
      <c r="F9" s="18"/>
      <c r="G9" s="18"/>
      <c r="H9" s="133" t="s">
        <v>167</v>
      </c>
    </row>
    <row r="10" spans="1:8" ht="30">
      <c r="A10" s="7">
        <f>A9+1</f>
        <v>3</v>
      </c>
      <c r="B10" s="6" t="s">
        <v>144</v>
      </c>
      <c r="C10" s="14" t="s">
        <v>163</v>
      </c>
      <c r="D10" s="8" t="s">
        <v>154</v>
      </c>
      <c r="E10" s="133" t="s">
        <v>159</v>
      </c>
      <c r="F10" s="132"/>
      <c r="G10" s="129"/>
      <c r="H10" s="133" t="s">
        <v>167</v>
      </c>
    </row>
    <row r="11" spans="1:8" ht="29.25" customHeight="1">
      <c r="A11" s="7">
        <f>A10+1</f>
        <v>4</v>
      </c>
      <c r="B11" s="6" t="s">
        <v>145</v>
      </c>
      <c r="C11" s="14" t="s">
        <v>163</v>
      </c>
      <c r="D11" s="8" t="s">
        <v>154</v>
      </c>
      <c r="E11" s="133" t="s">
        <v>159</v>
      </c>
      <c r="F11" s="132"/>
      <c r="G11" s="129"/>
      <c r="H11" s="133" t="s">
        <v>167</v>
      </c>
    </row>
    <row r="12" spans="1:8" ht="42.75" customHeight="1">
      <c r="A12" s="7">
        <f>A11+1</f>
        <v>5</v>
      </c>
      <c r="B12" s="16" t="s">
        <v>184</v>
      </c>
      <c r="C12" s="14" t="s">
        <v>163</v>
      </c>
      <c r="D12" s="8" t="s">
        <v>154</v>
      </c>
      <c r="E12" s="133"/>
      <c r="F12" s="132"/>
      <c r="G12" s="133" t="s">
        <v>159</v>
      </c>
      <c r="H12" s="136" t="s">
        <v>166</v>
      </c>
    </row>
    <row r="13" spans="1:8" ht="33.75" customHeight="1">
      <c r="A13" s="7">
        <f>A12+1</f>
        <v>6</v>
      </c>
      <c r="B13" s="16" t="s">
        <v>185</v>
      </c>
      <c r="C13" s="14" t="s">
        <v>163</v>
      </c>
      <c r="D13" s="8" t="s">
        <v>170</v>
      </c>
      <c r="E13" s="133" t="s">
        <v>159</v>
      </c>
      <c r="F13" s="132"/>
      <c r="G13" s="133"/>
      <c r="H13" s="136" t="s">
        <v>165</v>
      </c>
    </row>
    <row r="14" spans="1:8" ht="18.75" customHeight="1">
      <c r="A14" s="12" t="s">
        <v>2</v>
      </c>
      <c r="B14" s="13" t="s">
        <v>8</v>
      </c>
      <c r="C14" s="14"/>
      <c r="D14" s="8"/>
      <c r="E14" s="133"/>
      <c r="F14" s="132"/>
      <c r="G14" s="132"/>
      <c r="H14" s="129"/>
    </row>
    <row r="15" spans="1:8" ht="15.75">
      <c r="A15" s="7">
        <v>1</v>
      </c>
      <c r="B15" s="16" t="s">
        <v>187</v>
      </c>
      <c r="C15" s="14" t="s">
        <v>171</v>
      </c>
      <c r="D15" s="8" t="s">
        <v>174</v>
      </c>
      <c r="E15" s="133" t="s">
        <v>159</v>
      </c>
      <c r="F15" s="132"/>
      <c r="G15" s="132"/>
      <c r="H15" s="16" t="s">
        <v>168</v>
      </c>
    </row>
    <row r="16" spans="1:8" ht="30">
      <c r="A16" s="7">
        <f>A15+1</f>
        <v>2</v>
      </c>
      <c r="B16" s="16" t="s">
        <v>175</v>
      </c>
      <c r="C16" s="14" t="s">
        <v>171</v>
      </c>
      <c r="D16" s="8" t="s">
        <v>174</v>
      </c>
      <c r="E16" s="133" t="s">
        <v>159</v>
      </c>
      <c r="F16" s="132"/>
      <c r="G16" s="132"/>
      <c r="H16" s="16" t="s">
        <v>168</v>
      </c>
    </row>
    <row r="17" spans="1:8" ht="18.75" customHeight="1">
      <c r="A17" s="7">
        <f>A16+1</f>
        <v>3</v>
      </c>
      <c r="B17" s="16" t="s">
        <v>182</v>
      </c>
      <c r="C17" s="14" t="s">
        <v>163</v>
      </c>
      <c r="D17" s="8" t="s">
        <v>174</v>
      </c>
      <c r="E17" s="133"/>
      <c r="F17" s="132"/>
      <c r="G17" s="132"/>
      <c r="H17" s="16" t="s">
        <v>168</v>
      </c>
    </row>
    <row r="18" spans="1:8" ht="30">
      <c r="A18" s="7">
        <f>A17+1</f>
        <v>4</v>
      </c>
      <c r="B18" s="16" t="s">
        <v>176</v>
      </c>
      <c r="C18" s="14" t="s">
        <v>173</v>
      </c>
      <c r="D18" s="8"/>
      <c r="E18" s="133"/>
      <c r="F18" s="132"/>
      <c r="G18" s="132"/>
      <c r="H18" s="16" t="s">
        <v>168</v>
      </c>
    </row>
    <row r="19" spans="1:8" ht="15.75">
      <c r="A19" s="7">
        <f aca="true" t="shared" si="0" ref="A19:A25">A18+1</f>
        <v>5</v>
      </c>
      <c r="B19" s="16" t="s">
        <v>188</v>
      </c>
      <c r="C19" s="14" t="s">
        <v>163</v>
      </c>
      <c r="D19" s="8" t="s">
        <v>155</v>
      </c>
      <c r="E19" s="133" t="s">
        <v>159</v>
      </c>
      <c r="F19" s="132"/>
      <c r="G19" s="132"/>
      <c r="H19" s="16" t="s">
        <v>168</v>
      </c>
    </row>
    <row r="20" spans="1:8" ht="15.75">
      <c r="A20" s="7">
        <f t="shared" si="0"/>
        <v>6</v>
      </c>
      <c r="B20" s="16" t="s">
        <v>215</v>
      </c>
      <c r="C20" s="14" t="s">
        <v>211</v>
      </c>
      <c r="D20" s="8" t="s">
        <v>198</v>
      </c>
      <c r="E20" s="133"/>
      <c r="F20" s="133" t="s">
        <v>159</v>
      </c>
      <c r="G20" s="132"/>
      <c r="H20" s="16"/>
    </row>
    <row r="21" spans="1:8" ht="15.75">
      <c r="A21" s="7">
        <f t="shared" si="0"/>
        <v>7</v>
      </c>
      <c r="B21" s="16" t="s">
        <v>208</v>
      </c>
      <c r="C21" s="14" t="s">
        <v>211</v>
      </c>
      <c r="D21" s="8" t="s">
        <v>198</v>
      </c>
      <c r="E21" s="133" t="s">
        <v>159</v>
      </c>
      <c r="F21" s="132"/>
      <c r="G21" s="132"/>
      <c r="H21" s="16"/>
    </row>
    <row r="22" spans="1:8" ht="30">
      <c r="A22" s="7">
        <f t="shared" si="0"/>
        <v>8</v>
      </c>
      <c r="B22" s="16" t="s">
        <v>209</v>
      </c>
      <c r="C22" s="14" t="s">
        <v>211</v>
      </c>
      <c r="D22" s="8" t="s">
        <v>198</v>
      </c>
      <c r="E22" s="133" t="s">
        <v>159</v>
      </c>
      <c r="F22" s="132"/>
      <c r="G22" s="132"/>
      <c r="H22" s="16"/>
    </row>
    <row r="23" spans="1:8" ht="30">
      <c r="A23" s="7">
        <f t="shared" si="0"/>
        <v>9</v>
      </c>
      <c r="B23" s="16" t="s">
        <v>210</v>
      </c>
      <c r="C23" s="14" t="s">
        <v>211</v>
      </c>
      <c r="D23" s="8" t="s">
        <v>214</v>
      </c>
      <c r="E23" s="133"/>
      <c r="F23" s="133" t="s">
        <v>159</v>
      </c>
      <c r="G23" s="132"/>
      <c r="H23" s="16"/>
    </row>
    <row r="24" spans="1:8" ht="30">
      <c r="A24" s="7">
        <f t="shared" si="0"/>
        <v>10</v>
      </c>
      <c r="B24" s="16" t="s">
        <v>212</v>
      </c>
      <c r="C24" s="14" t="s">
        <v>211</v>
      </c>
      <c r="D24" s="8"/>
      <c r="E24" s="133"/>
      <c r="F24" s="132"/>
      <c r="G24" s="133" t="s">
        <v>159</v>
      </c>
      <c r="H24" s="16" t="s">
        <v>213</v>
      </c>
    </row>
    <row r="25" spans="1:8" ht="30">
      <c r="A25" s="7">
        <f t="shared" si="0"/>
        <v>11</v>
      </c>
      <c r="B25" s="16" t="s">
        <v>221</v>
      </c>
      <c r="C25" s="14" t="s">
        <v>222</v>
      </c>
      <c r="D25" s="8" t="s">
        <v>223</v>
      </c>
      <c r="E25" s="133" t="s">
        <v>159</v>
      </c>
      <c r="F25" s="132"/>
      <c r="G25" s="133"/>
      <c r="H25" s="16" t="s">
        <v>168</v>
      </c>
    </row>
    <row r="26" spans="1:8" s="135" customFormat="1" ht="26.25" customHeight="1">
      <c r="A26" s="12" t="s">
        <v>132</v>
      </c>
      <c r="B26" s="13" t="s">
        <v>216</v>
      </c>
      <c r="C26" s="12"/>
      <c r="D26" s="137"/>
      <c r="E26" s="142"/>
      <c r="F26" s="180"/>
      <c r="G26" s="180"/>
      <c r="H26" s="181"/>
    </row>
    <row r="27" spans="1:8" s="135" customFormat="1" ht="31.5">
      <c r="A27" s="7">
        <v>1</v>
      </c>
      <c r="B27" s="16" t="s">
        <v>177</v>
      </c>
      <c r="C27" s="14" t="s">
        <v>171</v>
      </c>
      <c r="D27" s="8" t="s">
        <v>154</v>
      </c>
      <c r="E27" s="133" t="s">
        <v>159</v>
      </c>
      <c r="F27" s="132"/>
      <c r="G27" s="132"/>
      <c r="H27" s="136" t="s">
        <v>166</v>
      </c>
    </row>
    <row r="28" spans="1:8" s="135" customFormat="1" ht="30">
      <c r="A28" s="7">
        <f aca="true" t="shared" si="1" ref="A28:A36">A27+1</f>
        <v>2</v>
      </c>
      <c r="B28" s="16" t="s">
        <v>195</v>
      </c>
      <c r="C28" s="14" t="s">
        <v>172</v>
      </c>
      <c r="D28" s="8" t="s">
        <v>198</v>
      </c>
      <c r="E28" s="133" t="s">
        <v>159</v>
      </c>
      <c r="F28" s="132"/>
      <c r="G28" s="132"/>
      <c r="H28" s="16" t="s">
        <v>168</v>
      </c>
    </row>
    <row r="29" spans="1:8" s="135" customFormat="1" ht="30">
      <c r="A29" s="7">
        <f t="shared" si="1"/>
        <v>3</v>
      </c>
      <c r="B29" s="16" t="s">
        <v>196</v>
      </c>
      <c r="C29" s="14" t="s">
        <v>172</v>
      </c>
      <c r="D29" s="8" t="s">
        <v>198</v>
      </c>
      <c r="E29" s="133" t="s">
        <v>159</v>
      </c>
      <c r="F29" s="132"/>
      <c r="G29" s="132"/>
      <c r="H29" s="16" t="s">
        <v>168</v>
      </c>
    </row>
    <row r="30" spans="1:8" s="135" customFormat="1" ht="30">
      <c r="A30" s="7">
        <f t="shared" si="1"/>
        <v>4</v>
      </c>
      <c r="B30" s="16" t="s">
        <v>197</v>
      </c>
      <c r="C30" s="14" t="s">
        <v>172</v>
      </c>
      <c r="D30" s="8" t="s">
        <v>198</v>
      </c>
      <c r="E30" s="133" t="s">
        <v>159</v>
      </c>
      <c r="F30" s="132"/>
      <c r="G30" s="132"/>
      <c r="H30" s="16" t="s">
        <v>168</v>
      </c>
    </row>
    <row r="31" spans="1:8" s="135" customFormat="1" ht="30">
      <c r="A31" s="7">
        <f t="shared" si="1"/>
        <v>5</v>
      </c>
      <c r="B31" s="16" t="s">
        <v>178</v>
      </c>
      <c r="C31" s="14" t="s">
        <v>172</v>
      </c>
      <c r="D31" s="8" t="s">
        <v>198</v>
      </c>
      <c r="E31" s="133" t="s">
        <v>159</v>
      </c>
      <c r="F31" s="180"/>
      <c r="G31" s="180"/>
      <c r="H31" s="16" t="s">
        <v>168</v>
      </c>
    </row>
    <row r="32" spans="1:8" s="135" customFormat="1" ht="30">
      <c r="A32" s="7">
        <f t="shared" si="1"/>
        <v>6</v>
      </c>
      <c r="B32" s="16" t="s">
        <v>179</v>
      </c>
      <c r="C32" s="14" t="s">
        <v>172</v>
      </c>
      <c r="D32" s="8" t="s">
        <v>198</v>
      </c>
      <c r="E32" s="133" t="s">
        <v>159</v>
      </c>
      <c r="F32" s="180"/>
      <c r="G32" s="180"/>
      <c r="H32" s="16" t="s">
        <v>168</v>
      </c>
    </row>
    <row r="33" spans="1:8" s="135" customFormat="1" ht="26.25" customHeight="1">
      <c r="A33" s="7">
        <f t="shared" si="1"/>
        <v>7</v>
      </c>
      <c r="B33" s="16" t="s">
        <v>180</v>
      </c>
      <c r="C33" s="14" t="s">
        <v>172</v>
      </c>
      <c r="D33" s="8" t="s">
        <v>198</v>
      </c>
      <c r="E33" s="133" t="s">
        <v>159</v>
      </c>
      <c r="F33" s="180"/>
      <c r="G33" s="180"/>
      <c r="H33" s="16" t="s">
        <v>168</v>
      </c>
    </row>
    <row r="34" spans="1:8" s="135" customFormat="1" ht="30">
      <c r="A34" s="7">
        <f t="shared" si="1"/>
        <v>8</v>
      </c>
      <c r="B34" s="6" t="s">
        <v>181</v>
      </c>
      <c r="C34" s="14" t="s">
        <v>163</v>
      </c>
      <c r="D34" s="8" t="s">
        <v>157</v>
      </c>
      <c r="E34" s="133" t="s">
        <v>159</v>
      </c>
      <c r="F34" s="132"/>
      <c r="G34" s="132"/>
      <c r="H34" s="129" t="s">
        <v>169</v>
      </c>
    </row>
    <row r="35" spans="1:8" s="135" customFormat="1" ht="26.25" customHeight="1">
      <c r="A35" s="7">
        <f t="shared" si="1"/>
        <v>9</v>
      </c>
      <c r="B35" s="6" t="s">
        <v>227</v>
      </c>
      <c r="C35" s="14" t="s">
        <v>228</v>
      </c>
      <c r="D35" s="8"/>
      <c r="E35" s="133"/>
      <c r="F35" s="133" t="s">
        <v>159</v>
      </c>
      <c r="G35" s="180"/>
      <c r="H35" s="182" t="s">
        <v>233</v>
      </c>
    </row>
    <row r="36" spans="1:8" ht="48.75" customHeight="1">
      <c r="A36" s="10">
        <f t="shared" si="1"/>
        <v>10</v>
      </c>
      <c r="B36" s="9" t="s">
        <v>219</v>
      </c>
      <c r="C36" s="15" t="s">
        <v>229</v>
      </c>
      <c r="D36" s="11"/>
      <c r="E36" s="143"/>
      <c r="F36" s="143" t="s">
        <v>159</v>
      </c>
      <c r="G36" s="134"/>
      <c r="H36" s="183" t="s">
        <v>233</v>
      </c>
    </row>
  </sheetData>
  <printOptions/>
  <pageMargins left="0.25" right="0.16" top="0.29" bottom="0.37" header="0.17" footer="0.17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65.28125" style="2" customWidth="1"/>
    <col min="3" max="4" width="12.57421875" style="116" customWidth="1"/>
    <col min="5" max="5" width="12.57421875" style="3" customWidth="1"/>
    <col min="6" max="6" width="11.7109375" style="3" customWidth="1"/>
    <col min="7" max="7" width="13.57421875" style="3" customWidth="1"/>
    <col min="8" max="8" width="7.8515625" style="2" customWidth="1"/>
    <col min="9" max="16384" width="9.140625" style="2" customWidth="1"/>
  </cols>
  <sheetData>
    <row r="1" spans="1:2" ht="15.75">
      <c r="A1" s="4" t="s">
        <v>111</v>
      </c>
      <c r="B1" s="4"/>
    </row>
    <row r="2" spans="1:8" ht="18.75">
      <c r="A2" s="22" t="s">
        <v>13</v>
      </c>
      <c r="B2" s="22"/>
      <c r="C2" s="117"/>
      <c r="D2" s="117"/>
      <c r="E2" s="22"/>
      <c r="F2" s="22"/>
      <c r="G2" s="22"/>
      <c r="H2" s="24"/>
    </row>
    <row r="3" spans="1:8" ht="18" customHeight="1">
      <c r="A3" s="22" t="s">
        <v>18</v>
      </c>
      <c r="B3" s="22"/>
      <c r="C3" s="117"/>
      <c r="D3" s="117"/>
      <c r="E3" s="22"/>
      <c r="F3" s="22"/>
      <c r="G3" s="22"/>
      <c r="H3" s="24"/>
    </row>
    <row r="4" ht="18" customHeight="1">
      <c r="A4" s="22"/>
    </row>
    <row r="5" spans="1:8" s="1" customFormat="1" ht="44.25" customHeight="1">
      <c r="A5" s="5" t="s">
        <v>0</v>
      </c>
      <c r="B5" s="5" t="s">
        <v>3</v>
      </c>
      <c r="C5" s="118" t="s">
        <v>231</v>
      </c>
      <c r="D5" s="118" t="s">
        <v>14</v>
      </c>
      <c r="E5" s="5" t="s">
        <v>162</v>
      </c>
      <c r="F5" s="5" t="s">
        <v>15</v>
      </c>
      <c r="G5" s="5" t="s">
        <v>16</v>
      </c>
      <c r="H5" s="5" t="s">
        <v>12</v>
      </c>
    </row>
    <row r="6" spans="1:8" ht="15.75">
      <c r="A6" s="20" t="s">
        <v>10</v>
      </c>
      <c r="B6" s="21" t="s">
        <v>11</v>
      </c>
      <c r="C6" s="119">
        <v>1</v>
      </c>
      <c r="D6" s="120">
        <v>2</v>
      </c>
      <c r="E6" s="21">
        <v>3</v>
      </c>
      <c r="F6" s="21">
        <v>4</v>
      </c>
      <c r="G6" s="21">
        <v>5</v>
      </c>
      <c r="H6" s="21">
        <v>6</v>
      </c>
    </row>
    <row r="7" spans="1:8" ht="15.75">
      <c r="A7" s="162" t="s">
        <v>1</v>
      </c>
      <c r="B7" s="168" t="s">
        <v>9</v>
      </c>
      <c r="C7" s="169"/>
      <c r="D7" s="170"/>
      <c r="E7" s="171"/>
      <c r="F7" s="172"/>
      <c r="G7" s="207">
        <f>SUM(G8:G8)</f>
        <v>500</v>
      </c>
      <c r="H7" s="172"/>
    </row>
    <row r="8" spans="1:8" ht="31.5">
      <c r="A8" s="148">
        <v>1</v>
      </c>
      <c r="B8" s="141" t="s">
        <v>160</v>
      </c>
      <c r="C8" s="140" t="s">
        <v>189</v>
      </c>
      <c r="D8" s="140" t="s">
        <v>156</v>
      </c>
      <c r="E8" s="14" t="s">
        <v>163</v>
      </c>
      <c r="F8" s="14" t="s">
        <v>146</v>
      </c>
      <c r="G8" s="153">
        <v>500</v>
      </c>
      <c r="H8" s="18"/>
    </row>
    <row r="9" spans="1:8" ht="15.75">
      <c r="A9" s="12" t="s">
        <v>2</v>
      </c>
      <c r="B9" s="13" t="s">
        <v>241</v>
      </c>
      <c r="C9" s="121"/>
      <c r="D9" s="122"/>
      <c r="E9" s="14"/>
      <c r="F9" s="14"/>
      <c r="G9" s="208">
        <f>SUM(G10:G26)</f>
        <v>24545</v>
      </c>
      <c r="H9" s="18"/>
    </row>
    <row r="10" spans="1:11" ht="15.75">
      <c r="A10" s="125">
        <v>1</v>
      </c>
      <c r="B10" s="16" t="s">
        <v>187</v>
      </c>
      <c r="C10" s="152" t="s">
        <v>174</v>
      </c>
      <c r="D10" s="140" t="s">
        <v>156</v>
      </c>
      <c r="E10" s="14" t="s">
        <v>171</v>
      </c>
      <c r="F10" s="14" t="s">
        <v>146</v>
      </c>
      <c r="G10" s="153">
        <v>200</v>
      </c>
      <c r="H10" s="18"/>
      <c r="K10" s="206"/>
    </row>
    <row r="11" spans="1:8" ht="30">
      <c r="A11" s="125">
        <f>A10+1</f>
        <v>2</v>
      </c>
      <c r="B11" s="16" t="s">
        <v>175</v>
      </c>
      <c r="C11" s="152" t="s">
        <v>174</v>
      </c>
      <c r="D11" s="140" t="s">
        <v>156</v>
      </c>
      <c r="E11" s="14" t="s">
        <v>171</v>
      </c>
      <c r="F11" s="14" t="s">
        <v>146</v>
      </c>
      <c r="G11" s="153">
        <v>400</v>
      </c>
      <c r="H11" s="18"/>
    </row>
    <row r="12" spans="1:8" ht="30">
      <c r="A12" s="125">
        <f>A11+1</f>
        <v>3</v>
      </c>
      <c r="B12" s="16" t="s">
        <v>242</v>
      </c>
      <c r="C12" s="152"/>
      <c r="D12" s="122" t="s">
        <v>207</v>
      </c>
      <c r="E12" s="14" t="s">
        <v>171</v>
      </c>
      <c r="F12" s="14" t="s">
        <v>146</v>
      </c>
      <c r="G12" s="153">
        <v>100</v>
      </c>
      <c r="H12" s="18"/>
    </row>
    <row r="13" spans="1:8" ht="15.75">
      <c r="A13" s="125">
        <f>A12+1</f>
        <v>4</v>
      </c>
      <c r="B13" s="16" t="s">
        <v>182</v>
      </c>
      <c r="C13" s="152" t="s">
        <v>174</v>
      </c>
      <c r="D13" s="140" t="s">
        <v>156</v>
      </c>
      <c r="E13" s="14" t="s">
        <v>163</v>
      </c>
      <c r="F13" s="14" t="s">
        <v>146</v>
      </c>
      <c r="G13" s="153"/>
      <c r="H13" s="18"/>
    </row>
    <row r="14" spans="1:8" ht="15.75">
      <c r="A14" s="125">
        <f>A13+1</f>
        <v>5</v>
      </c>
      <c r="B14" s="141" t="s">
        <v>188</v>
      </c>
      <c r="C14" s="152" t="s">
        <v>206</v>
      </c>
      <c r="D14" s="140" t="s">
        <v>156</v>
      </c>
      <c r="E14" s="14" t="s">
        <v>163</v>
      </c>
      <c r="F14" s="14" t="s">
        <v>146</v>
      </c>
      <c r="G14" s="208"/>
      <c r="H14" s="18"/>
    </row>
    <row r="15" spans="1:8" ht="30">
      <c r="A15" s="125">
        <f aca="true" t="shared" si="0" ref="A15:A26">A14+1</f>
        <v>6</v>
      </c>
      <c r="B15" s="141" t="s">
        <v>220</v>
      </c>
      <c r="C15" s="152" t="s">
        <v>206</v>
      </c>
      <c r="D15" s="14" t="s">
        <v>207</v>
      </c>
      <c r="E15" s="14" t="s">
        <v>222</v>
      </c>
      <c r="F15" s="14" t="s">
        <v>146</v>
      </c>
      <c r="G15" s="153">
        <v>7755</v>
      </c>
      <c r="H15" s="18"/>
    </row>
    <row r="16" spans="1:8" ht="15.75">
      <c r="A16" s="125">
        <f t="shared" si="0"/>
        <v>7</v>
      </c>
      <c r="B16" s="141" t="s">
        <v>234</v>
      </c>
      <c r="C16" s="152"/>
      <c r="D16" s="14"/>
      <c r="E16" s="14"/>
      <c r="F16" s="14"/>
      <c r="G16" s="153"/>
      <c r="H16" s="18"/>
    </row>
    <row r="17" spans="1:8" ht="30">
      <c r="A17" s="148"/>
      <c r="B17" s="141" t="s">
        <v>236</v>
      </c>
      <c r="C17" s="152" t="s">
        <v>230</v>
      </c>
      <c r="D17" s="14" t="s">
        <v>207</v>
      </c>
      <c r="E17" s="14" t="s">
        <v>211</v>
      </c>
      <c r="F17" s="14" t="s">
        <v>146</v>
      </c>
      <c r="G17" s="153">
        <v>9540</v>
      </c>
      <c r="H17" s="18"/>
    </row>
    <row r="18" spans="1:8" ht="30">
      <c r="A18" s="148"/>
      <c r="B18" s="141" t="s">
        <v>235</v>
      </c>
      <c r="C18" s="152" t="s">
        <v>230</v>
      </c>
      <c r="D18" s="14" t="s">
        <v>207</v>
      </c>
      <c r="E18" s="14" t="s">
        <v>211</v>
      </c>
      <c r="F18" s="14" t="s">
        <v>146</v>
      </c>
      <c r="G18" s="153">
        <v>1200</v>
      </c>
      <c r="H18" s="18"/>
    </row>
    <row r="19" spans="1:8" ht="31.5">
      <c r="A19" s="125">
        <v>8</v>
      </c>
      <c r="B19" s="141" t="s">
        <v>199</v>
      </c>
      <c r="C19" s="152" t="s">
        <v>206</v>
      </c>
      <c r="D19" s="122" t="s">
        <v>207</v>
      </c>
      <c r="E19" s="14" t="s">
        <v>172</v>
      </c>
      <c r="F19" s="14" t="s">
        <v>146</v>
      </c>
      <c r="G19" s="153">
        <v>700</v>
      </c>
      <c r="H19" s="18"/>
    </row>
    <row r="20" spans="1:8" ht="47.25">
      <c r="A20" s="125">
        <f t="shared" si="0"/>
        <v>9</v>
      </c>
      <c r="B20" s="141" t="s">
        <v>226</v>
      </c>
      <c r="C20" s="152" t="s">
        <v>206</v>
      </c>
      <c r="D20" s="122" t="s">
        <v>207</v>
      </c>
      <c r="E20" s="14" t="s">
        <v>172</v>
      </c>
      <c r="F20" s="14" t="s">
        <v>146</v>
      </c>
      <c r="G20" s="153">
        <v>500</v>
      </c>
      <c r="H20" s="18"/>
    </row>
    <row r="21" spans="1:8" ht="31.5">
      <c r="A21" s="125">
        <f t="shared" si="0"/>
        <v>10</v>
      </c>
      <c r="B21" s="141" t="s">
        <v>200</v>
      </c>
      <c r="C21" s="152" t="s">
        <v>206</v>
      </c>
      <c r="D21" s="122" t="s">
        <v>207</v>
      </c>
      <c r="E21" s="14" t="s">
        <v>172</v>
      </c>
      <c r="F21" s="14" t="s">
        <v>146</v>
      </c>
      <c r="G21" s="153">
        <v>500</v>
      </c>
      <c r="H21" s="18"/>
    </row>
    <row r="22" spans="1:8" ht="30">
      <c r="A22" s="125">
        <f t="shared" si="0"/>
        <v>11</v>
      </c>
      <c r="B22" s="141" t="s">
        <v>201</v>
      </c>
      <c r="C22" s="152" t="s">
        <v>206</v>
      </c>
      <c r="D22" s="122" t="s">
        <v>207</v>
      </c>
      <c r="E22" s="14" t="s">
        <v>172</v>
      </c>
      <c r="F22" s="14" t="s">
        <v>146</v>
      </c>
      <c r="G22" s="153">
        <v>1500</v>
      </c>
      <c r="H22" s="18"/>
    </row>
    <row r="23" spans="1:8" ht="31.5">
      <c r="A23" s="125">
        <f t="shared" si="0"/>
        <v>12</v>
      </c>
      <c r="B23" s="141" t="s">
        <v>202</v>
      </c>
      <c r="C23" s="152" t="s">
        <v>206</v>
      </c>
      <c r="D23" s="122" t="s">
        <v>207</v>
      </c>
      <c r="E23" s="14" t="s">
        <v>172</v>
      </c>
      <c r="F23" s="14" t="s">
        <v>146</v>
      </c>
      <c r="G23" s="153">
        <v>71</v>
      </c>
      <c r="H23" s="18"/>
    </row>
    <row r="24" spans="1:8" ht="31.5">
      <c r="A24" s="125">
        <f t="shared" si="0"/>
        <v>13</v>
      </c>
      <c r="B24" s="141" t="s">
        <v>203</v>
      </c>
      <c r="C24" s="152" t="s">
        <v>206</v>
      </c>
      <c r="D24" s="122" t="s">
        <v>207</v>
      </c>
      <c r="E24" s="14" t="s">
        <v>172</v>
      </c>
      <c r="F24" s="14" t="s">
        <v>146</v>
      </c>
      <c r="G24" s="153">
        <v>500</v>
      </c>
      <c r="H24" s="18"/>
    </row>
    <row r="25" spans="1:8" ht="30">
      <c r="A25" s="125">
        <f t="shared" si="0"/>
        <v>14</v>
      </c>
      <c r="B25" s="141" t="s">
        <v>204</v>
      </c>
      <c r="C25" s="152" t="s">
        <v>206</v>
      </c>
      <c r="D25" s="122" t="s">
        <v>207</v>
      </c>
      <c r="E25" s="14" t="s">
        <v>172</v>
      </c>
      <c r="F25" s="14" t="s">
        <v>146</v>
      </c>
      <c r="G25" s="153">
        <v>500</v>
      </c>
      <c r="H25" s="18"/>
    </row>
    <row r="26" spans="1:8" ht="31.5">
      <c r="A26" s="125">
        <f t="shared" si="0"/>
        <v>15</v>
      </c>
      <c r="B26" s="141" t="s">
        <v>205</v>
      </c>
      <c r="C26" s="152" t="s">
        <v>206</v>
      </c>
      <c r="D26" s="122" t="s">
        <v>207</v>
      </c>
      <c r="E26" s="14" t="s">
        <v>172</v>
      </c>
      <c r="F26" s="14" t="s">
        <v>146</v>
      </c>
      <c r="G26" s="153">
        <v>1079</v>
      </c>
      <c r="H26" s="18"/>
    </row>
    <row r="27" spans="1:8" ht="15.75">
      <c r="A27" s="12" t="s">
        <v>132</v>
      </c>
      <c r="B27" s="13" t="s">
        <v>190</v>
      </c>
      <c r="C27" s="121"/>
      <c r="D27" s="122"/>
      <c r="E27" s="14"/>
      <c r="F27" s="18"/>
      <c r="G27" s="208">
        <f>G28</f>
        <v>582</v>
      </c>
      <c r="H27" s="18"/>
    </row>
    <row r="28" spans="1:8" ht="15.75">
      <c r="A28" s="12">
        <v>1</v>
      </c>
      <c r="B28" s="13" t="s">
        <v>194</v>
      </c>
      <c r="C28" s="121"/>
      <c r="D28" s="122"/>
      <c r="E28" s="14"/>
      <c r="F28" s="18"/>
      <c r="G28" s="208">
        <f>SUM(G29:G31)</f>
        <v>582</v>
      </c>
      <c r="H28" s="18"/>
    </row>
    <row r="29" spans="1:8" ht="30">
      <c r="A29" s="148" t="s">
        <v>83</v>
      </c>
      <c r="B29" s="16" t="s">
        <v>193</v>
      </c>
      <c r="C29" s="121"/>
      <c r="D29" s="122"/>
      <c r="E29" s="14"/>
      <c r="F29" s="18"/>
      <c r="G29" s="153">
        <v>42</v>
      </c>
      <c r="H29" s="18"/>
    </row>
    <row r="30" spans="1:8" ht="30">
      <c r="A30" s="148" t="s">
        <v>86</v>
      </c>
      <c r="B30" s="16" t="s">
        <v>191</v>
      </c>
      <c r="C30" s="121"/>
      <c r="D30" s="122"/>
      <c r="E30" s="14"/>
      <c r="F30" s="18"/>
      <c r="G30" s="153">
        <v>240</v>
      </c>
      <c r="H30" s="18"/>
    </row>
    <row r="31" spans="1:8" ht="30">
      <c r="A31" s="148" t="s">
        <v>88</v>
      </c>
      <c r="B31" s="16" t="s">
        <v>192</v>
      </c>
      <c r="C31" s="121"/>
      <c r="D31" s="122"/>
      <c r="E31" s="14"/>
      <c r="F31" s="18"/>
      <c r="G31" s="153">
        <v>300</v>
      </c>
      <c r="H31" s="18"/>
    </row>
    <row r="32" spans="1:8" ht="15.75">
      <c r="A32" s="12" t="s">
        <v>217</v>
      </c>
      <c r="B32" s="13" t="s">
        <v>243</v>
      </c>
      <c r="C32" s="123"/>
      <c r="D32" s="122"/>
      <c r="E32" s="14"/>
      <c r="F32" s="18"/>
      <c r="G32" s="208">
        <f>SUM(G33:G39)</f>
        <v>11646.462</v>
      </c>
      <c r="H32" s="18"/>
    </row>
    <row r="33" spans="1:8" ht="30">
      <c r="A33" s="125">
        <v>1</v>
      </c>
      <c r="B33" s="16" t="s">
        <v>239</v>
      </c>
      <c r="C33" s="123"/>
      <c r="D33" s="122" t="s">
        <v>207</v>
      </c>
      <c r="E33" s="17"/>
      <c r="F33" s="17"/>
      <c r="G33" s="153">
        <v>2400</v>
      </c>
      <c r="H33" s="18"/>
    </row>
    <row r="34" spans="1:8" ht="30">
      <c r="A34" s="125">
        <f>A33+1</f>
        <v>2</v>
      </c>
      <c r="B34" s="16" t="s">
        <v>237</v>
      </c>
      <c r="C34" s="121"/>
      <c r="D34" s="122" t="s">
        <v>207</v>
      </c>
      <c r="E34" s="14"/>
      <c r="F34" s="18"/>
      <c r="G34" s="153">
        <v>1000</v>
      </c>
      <c r="H34" s="18"/>
    </row>
    <row r="35" spans="1:8" ht="30">
      <c r="A35" s="125">
        <f>A34+1</f>
        <v>3</v>
      </c>
      <c r="B35" s="16" t="s">
        <v>238</v>
      </c>
      <c r="C35" s="121"/>
      <c r="D35" s="122" t="s">
        <v>207</v>
      </c>
      <c r="E35" s="14"/>
      <c r="F35" s="18"/>
      <c r="G35" s="153">
        <v>200</v>
      </c>
      <c r="H35" s="18"/>
    </row>
    <row r="36" spans="1:8" ht="30">
      <c r="A36" s="125">
        <f>A35+1</f>
        <v>4</v>
      </c>
      <c r="B36" s="16" t="s">
        <v>232</v>
      </c>
      <c r="C36" s="121"/>
      <c r="D36" s="122" t="s">
        <v>207</v>
      </c>
      <c r="E36" s="14"/>
      <c r="F36" s="18"/>
      <c r="G36" s="209"/>
      <c r="H36" s="18"/>
    </row>
    <row r="37" spans="1:8" ht="30">
      <c r="A37" s="125">
        <f>A36+1</f>
        <v>5</v>
      </c>
      <c r="B37" s="16" t="s">
        <v>240</v>
      </c>
      <c r="C37" s="121"/>
      <c r="D37" s="122" t="s">
        <v>207</v>
      </c>
      <c r="E37" s="14"/>
      <c r="F37" s="18"/>
      <c r="G37" s="204">
        <v>4386.462</v>
      </c>
      <c r="H37" s="18"/>
    </row>
    <row r="38" spans="1:8" ht="30">
      <c r="A38" s="125">
        <f>A37+1</f>
        <v>6</v>
      </c>
      <c r="B38" s="16" t="s">
        <v>218</v>
      </c>
      <c r="C38" s="121"/>
      <c r="D38" s="122" t="s">
        <v>207</v>
      </c>
      <c r="E38" s="14"/>
      <c r="F38" s="18"/>
      <c r="G38" s="153">
        <v>1260</v>
      </c>
      <c r="H38" s="18"/>
    </row>
    <row r="39" spans="1:8" ht="30">
      <c r="A39" s="186">
        <f>A38+1</f>
        <v>7</v>
      </c>
      <c r="B39" s="187" t="s">
        <v>239</v>
      </c>
      <c r="C39" s="205"/>
      <c r="D39" s="124" t="s">
        <v>207</v>
      </c>
      <c r="E39" s="89"/>
      <c r="F39" s="89"/>
      <c r="G39" s="185">
        <v>2400</v>
      </c>
      <c r="H39" s="90"/>
    </row>
    <row r="40" spans="1:8" ht="15.75">
      <c r="A40" s="210" t="s">
        <v>159</v>
      </c>
      <c r="B40" s="212" t="s">
        <v>244</v>
      </c>
      <c r="C40" s="211" t="s">
        <v>159</v>
      </c>
      <c r="D40" s="211" t="s">
        <v>159</v>
      </c>
      <c r="E40" s="211" t="s">
        <v>159</v>
      </c>
      <c r="F40" s="210" t="s">
        <v>159</v>
      </c>
      <c r="G40" s="214">
        <f>G32+G9+G7</f>
        <v>36691.462</v>
      </c>
      <c r="H40" s="213" t="s">
        <v>159</v>
      </c>
    </row>
    <row r="41" ht="18.75">
      <c r="B41" s="215" t="s">
        <v>245</v>
      </c>
    </row>
    <row r="42" ht="18.75">
      <c r="B42" s="215" t="s">
        <v>246</v>
      </c>
    </row>
  </sheetData>
  <printOptions/>
  <pageMargins left="0.6" right="0.2" top="0.37" bottom="0.34" header="0.2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50.00390625" style="2" customWidth="1"/>
    <col min="3" max="3" width="9.28125" style="3" customWidth="1"/>
    <col min="4" max="7" width="11.28125" style="3" customWidth="1"/>
    <col min="8" max="10" width="9.8515625" style="2" customWidth="1"/>
    <col min="11" max="16384" width="9.140625" style="2" customWidth="1"/>
  </cols>
  <sheetData>
    <row r="1" ht="15.75">
      <c r="A1" s="4" t="s">
        <v>138</v>
      </c>
    </row>
    <row r="2" spans="1:8" ht="18.75">
      <c r="A2" s="22"/>
      <c r="B2" s="22" t="s">
        <v>114</v>
      </c>
      <c r="C2" s="22"/>
      <c r="D2" s="22"/>
      <c r="E2" s="22"/>
      <c r="F2" s="22"/>
      <c r="G2" s="22"/>
      <c r="H2" s="24"/>
    </row>
    <row r="3" spans="1:8" ht="18" customHeight="1">
      <c r="A3" s="22"/>
      <c r="B3" s="22" t="s">
        <v>65</v>
      </c>
      <c r="C3" s="22"/>
      <c r="D3" s="22"/>
      <c r="E3" s="22"/>
      <c r="F3" s="22"/>
      <c r="G3" s="22"/>
      <c r="H3" s="24"/>
    </row>
    <row r="4" ht="18" customHeight="1">
      <c r="A4" s="22"/>
    </row>
    <row r="5" spans="1:10" s="1" customFormat="1" ht="15.75">
      <c r="A5" s="188" t="s">
        <v>0</v>
      </c>
      <c r="B5" s="188" t="s">
        <v>67</v>
      </c>
      <c r="C5" s="188" t="s">
        <v>68</v>
      </c>
      <c r="D5" s="188" t="s">
        <v>69</v>
      </c>
      <c r="E5" s="188" t="s">
        <v>70</v>
      </c>
      <c r="F5" s="188" t="s">
        <v>71</v>
      </c>
      <c r="G5" s="188" t="s">
        <v>72</v>
      </c>
      <c r="H5" s="91" t="s">
        <v>73</v>
      </c>
      <c r="I5" s="91"/>
      <c r="J5" s="91"/>
    </row>
    <row r="6" spans="1:10" ht="56.25" customHeight="1">
      <c r="A6" s="189"/>
      <c r="B6" s="189"/>
      <c r="C6" s="189"/>
      <c r="D6" s="189"/>
      <c r="E6" s="189"/>
      <c r="F6" s="189"/>
      <c r="G6" s="189"/>
      <c r="H6" s="92" t="s">
        <v>74</v>
      </c>
      <c r="I6" s="92" t="s">
        <v>75</v>
      </c>
      <c r="J6" s="92" t="s">
        <v>76</v>
      </c>
    </row>
    <row r="7" spans="1:10" ht="15.75">
      <c r="A7" s="74" t="s">
        <v>10</v>
      </c>
      <c r="B7" s="75" t="s">
        <v>11</v>
      </c>
      <c r="C7" s="74">
        <v>1</v>
      </c>
      <c r="D7" s="75">
        <v>2</v>
      </c>
      <c r="E7" s="75">
        <v>3</v>
      </c>
      <c r="F7" s="75">
        <v>4</v>
      </c>
      <c r="G7" s="75">
        <v>5</v>
      </c>
      <c r="H7" s="93" t="s">
        <v>77</v>
      </c>
      <c r="I7" s="93" t="s">
        <v>79</v>
      </c>
      <c r="J7" s="93" t="s">
        <v>78</v>
      </c>
    </row>
    <row r="8" spans="1:10" ht="15.75">
      <c r="A8" s="76">
        <v>1</v>
      </c>
      <c r="B8" s="77" t="s">
        <v>80</v>
      </c>
      <c r="C8" s="78" t="s">
        <v>81</v>
      </c>
      <c r="D8" s="155">
        <v>2486</v>
      </c>
      <c r="E8" s="155">
        <v>3000</v>
      </c>
      <c r="F8" s="155">
        <v>2790</v>
      </c>
      <c r="G8" s="155">
        <v>3000</v>
      </c>
      <c r="H8" s="157">
        <f>F8/D8*100</f>
        <v>112.22847948511665</v>
      </c>
      <c r="I8" s="157">
        <f>F8/E8*100</f>
        <v>93</v>
      </c>
      <c r="J8" s="157">
        <f>G8/F8*100</f>
        <v>107.5268817204301</v>
      </c>
    </row>
    <row r="9" spans="1:10" ht="15.75">
      <c r="A9" s="79"/>
      <c r="B9" s="80" t="s">
        <v>82</v>
      </c>
      <c r="C9" s="17"/>
      <c r="D9" s="154">
        <v>2378</v>
      </c>
      <c r="E9" s="14"/>
      <c r="F9" s="154">
        <v>2746</v>
      </c>
      <c r="G9" s="154"/>
      <c r="H9" s="158">
        <f aca="true" t="shared" si="0" ref="H9:H21">F9/D9*100</f>
        <v>115.47518923465097</v>
      </c>
      <c r="I9" s="158"/>
      <c r="J9" s="158">
        <f aca="true" t="shared" si="1" ref="J9:J21">G9/F9*100</f>
        <v>0</v>
      </c>
    </row>
    <row r="10" spans="1:10" ht="15.75">
      <c r="A10" s="79" t="s">
        <v>83</v>
      </c>
      <c r="B10" s="80" t="s">
        <v>84</v>
      </c>
      <c r="C10" s="17" t="s">
        <v>85</v>
      </c>
      <c r="D10" s="154">
        <v>64</v>
      </c>
      <c r="E10" s="14"/>
      <c r="F10" s="154">
        <v>76</v>
      </c>
      <c r="G10" s="154"/>
      <c r="H10" s="158">
        <f t="shared" si="0"/>
        <v>118.75</v>
      </c>
      <c r="I10" s="158"/>
      <c r="J10" s="158">
        <f t="shared" si="1"/>
        <v>0</v>
      </c>
    </row>
    <row r="11" spans="1:10" ht="15.75">
      <c r="A11" s="79" t="s">
        <v>86</v>
      </c>
      <c r="B11" s="80" t="s">
        <v>87</v>
      </c>
      <c r="C11" s="17" t="s">
        <v>85</v>
      </c>
      <c r="D11" s="154">
        <v>56</v>
      </c>
      <c r="E11" s="14"/>
      <c r="F11" s="154">
        <v>46</v>
      </c>
      <c r="G11" s="154"/>
      <c r="H11" s="158">
        <f t="shared" si="0"/>
        <v>82.14285714285714</v>
      </c>
      <c r="I11" s="158"/>
      <c r="J11" s="158">
        <f t="shared" si="1"/>
        <v>0</v>
      </c>
    </row>
    <row r="12" spans="1:10" ht="15.75">
      <c r="A12" s="79" t="s">
        <v>88</v>
      </c>
      <c r="B12" s="80" t="s">
        <v>89</v>
      </c>
      <c r="C12" s="17" t="s">
        <v>85</v>
      </c>
      <c r="D12" s="154">
        <v>675</v>
      </c>
      <c r="E12" s="14"/>
      <c r="F12" s="154">
        <v>748</v>
      </c>
      <c r="G12" s="154"/>
      <c r="H12" s="158">
        <f t="shared" si="0"/>
        <v>110.81481481481481</v>
      </c>
      <c r="I12" s="158"/>
      <c r="J12" s="158">
        <f t="shared" si="1"/>
        <v>0</v>
      </c>
    </row>
    <row r="13" spans="1:10" ht="15.75">
      <c r="A13" s="79" t="s">
        <v>90</v>
      </c>
      <c r="B13" s="80" t="s">
        <v>91</v>
      </c>
      <c r="C13" s="17" t="s">
        <v>85</v>
      </c>
      <c r="D13" s="154">
        <v>157</v>
      </c>
      <c r="E13" s="14"/>
      <c r="F13" s="154">
        <v>220</v>
      </c>
      <c r="G13" s="154"/>
      <c r="H13" s="158">
        <f t="shared" si="0"/>
        <v>140.12738853503183</v>
      </c>
      <c r="I13" s="158"/>
      <c r="J13" s="158">
        <f t="shared" si="1"/>
        <v>0</v>
      </c>
    </row>
    <row r="14" spans="1:10" ht="15.75">
      <c r="A14" s="79" t="s">
        <v>92</v>
      </c>
      <c r="B14" s="80" t="s">
        <v>93</v>
      </c>
      <c r="C14" s="17" t="s">
        <v>85</v>
      </c>
      <c r="D14" s="154">
        <v>794</v>
      </c>
      <c r="E14" s="14"/>
      <c r="F14" s="154">
        <v>982</v>
      </c>
      <c r="G14" s="154"/>
      <c r="H14" s="158">
        <f t="shared" si="0"/>
        <v>123.67758186397985</v>
      </c>
      <c r="I14" s="158"/>
      <c r="J14" s="158">
        <f t="shared" si="1"/>
        <v>0</v>
      </c>
    </row>
    <row r="15" spans="1:10" ht="15.75">
      <c r="A15" s="79" t="s">
        <v>94</v>
      </c>
      <c r="B15" s="80" t="s">
        <v>95</v>
      </c>
      <c r="C15" s="17" t="s">
        <v>85</v>
      </c>
      <c r="D15" s="154">
        <v>287</v>
      </c>
      <c r="E15" s="14"/>
      <c r="F15" s="154">
        <v>186</v>
      </c>
      <c r="G15" s="154"/>
      <c r="H15" s="158">
        <f t="shared" si="0"/>
        <v>64.80836236933798</v>
      </c>
      <c r="I15" s="158"/>
      <c r="J15" s="158">
        <f t="shared" si="1"/>
        <v>0</v>
      </c>
    </row>
    <row r="16" spans="1:10" ht="15.75">
      <c r="A16" s="79" t="s">
        <v>96</v>
      </c>
      <c r="B16" s="80" t="s">
        <v>97</v>
      </c>
      <c r="C16" s="17" t="s">
        <v>85</v>
      </c>
      <c r="D16" s="154">
        <v>149</v>
      </c>
      <c r="E16" s="14"/>
      <c r="F16" s="154">
        <v>370</v>
      </c>
      <c r="G16" s="154"/>
      <c r="H16" s="158">
        <f t="shared" si="0"/>
        <v>248.32214765100673</v>
      </c>
      <c r="I16" s="158"/>
      <c r="J16" s="158">
        <f t="shared" si="1"/>
        <v>0</v>
      </c>
    </row>
    <row r="17" spans="1:10" ht="15.75">
      <c r="A17" s="79" t="s">
        <v>98</v>
      </c>
      <c r="B17" s="80" t="s">
        <v>99</v>
      </c>
      <c r="C17" s="17" t="s">
        <v>85</v>
      </c>
      <c r="D17" s="154">
        <v>196</v>
      </c>
      <c r="E17" s="154"/>
      <c r="F17" s="154">
        <v>118</v>
      </c>
      <c r="G17" s="154"/>
      <c r="H17" s="158">
        <f t="shared" si="0"/>
        <v>60.204081632653065</v>
      </c>
      <c r="I17" s="158"/>
      <c r="J17" s="158">
        <f t="shared" si="1"/>
        <v>0</v>
      </c>
    </row>
    <row r="18" spans="1:10" ht="15.75">
      <c r="A18" s="81">
        <v>2</v>
      </c>
      <c r="B18" s="82" t="s">
        <v>100</v>
      </c>
      <c r="C18" s="83" t="s">
        <v>101</v>
      </c>
      <c r="D18" s="156">
        <v>6817</v>
      </c>
      <c r="E18" s="156">
        <v>4463</v>
      </c>
      <c r="F18" s="156">
        <v>6528</v>
      </c>
      <c r="G18" s="156">
        <v>6300</v>
      </c>
      <c r="H18" s="158">
        <f t="shared" si="0"/>
        <v>95.76059850374065</v>
      </c>
      <c r="I18" s="158">
        <f>F18/E18*100</f>
        <v>146.26932556576293</v>
      </c>
      <c r="J18" s="158">
        <f t="shared" si="1"/>
        <v>96.50735294117648</v>
      </c>
    </row>
    <row r="19" spans="1:10" ht="15.75">
      <c r="A19" s="84"/>
      <c r="B19" s="85" t="s">
        <v>102</v>
      </c>
      <c r="C19" s="17"/>
      <c r="D19" s="154"/>
      <c r="E19" s="14"/>
      <c r="F19" s="154"/>
      <c r="G19" s="154"/>
      <c r="H19" s="158"/>
      <c r="I19" s="158"/>
      <c r="J19" s="158"/>
    </row>
    <row r="20" spans="1:10" ht="15.75">
      <c r="A20" s="84" t="s">
        <v>103</v>
      </c>
      <c r="B20" s="85" t="s">
        <v>104</v>
      </c>
      <c r="C20" s="17" t="s">
        <v>101</v>
      </c>
      <c r="D20" s="154">
        <v>6774</v>
      </c>
      <c r="E20" s="14"/>
      <c r="F20" s="154">
        <v>6466</v>
      </c>
      <c r="G20" s="154"/>
      <c r="H20" s="158">
        <f t="shared" si="0"/>
        <v>95.45320342485975</v>
      </c>
      <c r="I20" s="158"/>
      <c r="J20" s="158">
        <f t="shared" si="1"/>
        <v>0</v>
      </c>
    </row>
    <row r="21" spans="1:10" ht="15.75">
      <c r="A21" s="84" t="s">
        <v>105</v>
      </c>
      <c r="B21" s="85" t="s">
        <v>106</v>
      </c>
      <c r="C21" s="17" t="s">
        <v>101</v>
      </c>
      <c r="D21" s="154">
        <v>43</v>
      </c>
      <c r="E21" s="14"/>
      <c r="F21" s="154">
        <v>62</v>
      </c>
      <c r="G21" s="154"/>
      <c r="H21" s="158">
        <f t="shared" si="0"/>
        <v>144.1860465116279</v>
      </c>
      <c r="I21" s="158"/>
      <c r="J21" s="158">
        <f t="shared" si="1"/>
        <v>0</v>
      </c>
    </row>
    <row r="22" spans="1:10" ht="15.75">
      <c r="A22" s="84" t="s">
        <v>107</v>
      </c>
      <c r="B22" s="85" t="s">
        <v>108</v>
      </c>
      <c r="C22" s="17" t="s">
        <v>101</v>
      </c>
      <c r="D22" s="154"/>
      <c r="E22" s="14"/>
      <c r="F22" s="156"/>
      <c r="G22" s="156"/>
      <c r="H22" s="158"/>
      <c r="I22" s="158"/>
      <c r="J22" s="158"/>
    </row>
    <row r="23" spans="1:10" ht="15.75">
      <c r="A23" s="84" t="s">
        <v>109</v>
      </c>
      <c r="B23" s="85" t="s">
        <v>110</v>
      </c>
      <c r="C23" s="17" t="s">
        <v>101</v>
      </c>
      <c r="D23" s="14"/>
      <c r="E23" s="14"/>
      <c r="F23" s="18"/>
      <c r="G23" s="18"/>
      <c r="H23" s="18"/>
      <c r="I23" s="18"/>
      <c r="J23" s="18"/>
    </row>
    <row r="24" spans="1:10" ht="15.75">
      <c r="A24" s="10"/>
      <c r="B24" s="9"/>
      <c r="C24" s="11"/>
      <c r="D24" s="15"/>
      <c r="E24" s="15"/>
      <c r="F24" s="19"/>
      <c r="G24" s="19"/>
      <c r="H24" s="19"/>
      <c r="I24" s="19"/>
      <c r="J24" s="19"/>
    </row>
  </sheetData>
  <mergeCells count="7">
    <mergeCell ref="E5:E6"/>
    <mergeCell ref="F5:F6"/>
    <mergeCell ref="G5:G6"/>
    <mergeCell ref="A5:A6"/>
    <mergeCell ref="B5:B6"/>
    <mergeCell ref="C5:C6"/>
    <mergeCell ref="D5:D6"/>
  </mergeCells>
  <printOptions/>
  <pageMargins left="0.75" right="0.17" top="0.66" bottom="0.42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B13" sqref="B13"/>
    </sheetView>
  </sheetViews>
  <sheetFormatPr defaultColWidth="9.140625" defaultRowHeight="12.75"/>
  <cols>
    <col min="1" max="1" width="5.28125" style="3" bestFit="1" customWidth="1"/>
    <col min="2" max="2" width="44.00390625" style="2" customWidth="1"/>
    <col min="3" max="7" width="9.57421875" style="3" customWidth="1"/>
    <col min="8" max="10" width="13.140625" style="2" customWidth="1"/>
    <col min="11" max="16384" width="9.140625" style="2" customWidth="1"/>
  </cols>
  <sheetData>
    <row r="1" spans="1:10" ht="18.75">
      <c r="A1" s="190" t="s">
        <v>224</v>
      </c>
      <c r="B1" s="190"/>
      <c r="C1" s="191" t="s">
        <v>113</v>
      </c>
      <c r="D1" s="191"/>
      <c r="E1" s="191"/>
      <c r="F1" s="191"/>
      <c r="G1" s="144"/>
      <c r="H1" s="144"/>
      <c r="I1" s="144"/>
      <c r="J1" s="144"/>
    </row>
    <row r="2" spans="1:10" ht="18.75">
      <c r="A2" s="192" t="s">
        <v>112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1" customFormat="1" ht="15.75" customHeight="1">
      <c r="A3" s="193" t="s">
        <v>0</v>
      </c>
      <c r="B3" s="193" t="s">
        <v>67</v>
      </c>
      <c r="C3" s="193" t="s">
        <v>68</v>
      </c>
      <c r="D3" s="193" t="s">
        <v>69</v>
      </c>
      <c r="E3" s="193" t="s">
        <v>70</v>
      </c>
      <c r="F3" s="193" t="s">
        <v>71</v>
      </c>
      <c r="G3" s="193" t="s">
        <v>72</v>
      </c>
      <c r="H3" s="94" t="s">
        <v>73</v>
      </c>
      <c r="I3" s="94"/>
      <c r="J3" s="94"/>
    </row>
    <row r="4" spans="1:10" ht="25.5">
      <c r="A4" s="194"/>
      <c r="B4" s="194"/>
      <c r="C4" s="194"/>
      <c r="D4" s="194"/>
      <c r="E4" s="194"/>
      <c r="F4" s="194"/>
      <c r="G4" s="194"/>
      <c r="H4" s="92" t="s">
        <v>74</v>
      </c>
      <c r="I4" s="92" t="s">
        <v>75</v>
      </c>
      <c r="J4" s="92" t="s">
        <v>76</v>
      </c>
    </row>
    <row r="5" spans="1:10" ht="15.75">
      <c r="A5" s="95" t="s">
        <v>10</v>
      </c>
      <c r="B5" s="96" t="s">
        <v>11</v>
      </c>
      <c r="C5" s="95">
        <v>1</v>
      </c>
      <c r="D5" s="96">
        <v>2</v>
      </c>
      <c r="E5" s="96">
        <v>3</v>
      </c>
      <c r="F5" s="96">
        <v>4</v>
      </c>
      <c r="G5" s="96">
        <v>5</v>
      </c>
      <c r="H5" s="145" t="s">
        <v>77</v>
      </c>
      <c r="I5" s="145" t="s">
        <v>79</v>
      </c>
      <c r="J5" s="145" t="s">
        <v>78</v>
      </c>
    </row>
    <row r="6" spans="1:10" ht="15" customHeight="1">
      <c r="A6" s="97" t="s">
        <v>1</v>
      </c>
      <c r="B6" s="98" t="s">
        <v>115</v>
      </c>
      <c r="C6" s="99" t="s">
        <v>161</v>
      </c>
      <c r="D6" s="149">
        <f>SUM(D8:D10)</f>
        <v>165</v>
      </c>
      <c r="E6" s="149">
        <f>SUM(E8:E10)</f>
        <v>187</v>
      </c>
      <c r="F6" s="149">
        <f>SUM(F8:F10)</f>
        <v>190</v>
      </c>
      <c r="G6" s="149">
        <f>SUM(G8:G10)</f>
        <v>216</v>
      </c>
      <c r="H6" s="174">
        <f>F6/D6*100</f>
        <v>115.15151515151516</v>
      </c>
      <c r="I6" s="174">
        <f>F6/E6*100</f>
        <v>101.60427807486631</v>
      </c>
      <c r="J6" s="174">
        <f>G6/F6*100</f>
        <v>113.68421052631578</v>
      </c>
    </row>
    <row r="7" spans="1:10" ht="15" customHeight="1">
      <c r="A7" s="100">
        <v>1</v>
      </c>
      <c r="B7" s="101" t="s">
        <v>116</v>
      </c>
      <c r="C7" s="102" t="s">
        <v>85</v>
      </c>
      <c r="D7" s="146"/>
      <c r="E7" s="146"/>
      <c r="F7" s="146"/>
      <c r="G7" s="146"/>
      <c r="H7" s="88"/>
      <c r="I7" s="88"/>
      <c r="J7" s="88"/>
    </row>
    <row r="8" spans="1:10" ht="15" customHeight="1">
      <c r="A8" s="103"/>
      <c r="B8" s="104" t="s">
        <v>117</v>
      </c>
      <c r="C8" s="102" t="s">
        <v>85</v>
      </c>
      <c r="D8" s="146">
        <v>5</v>
      </c>
      <c r="E8" s="146">
        <v>7</v>
      </c>
      <c r="F8" s="80">
        <v>9</v>
      </c>
      <c r="G8" s="80">
        <v>9</v>
      </c>
      <c r="H8" s="150">
        <f>F8/D8*100</f>
        <v>180</v>
      </c>
      <c r="I8" s="150">
        <f aca="true" t="shared" si="0" ref="I8:J10">F8/E8*100</f>
        <v>128.57142857142858</v>
      </c>
      <c r="J8" s="150">
        <f t="shared" si="0"/>
        <v>100</v>
      </c>
    </row>
    <row r="9" spans="1:10" ht="15" customHeight="1">
      <c r="A9" s="103"/>
      <c r="B9" s="104" t="s">
        <v>118</v>
      </c>
      <c r="C9" s="102" t="s">
        <v>85</v>
      </c>
      <c r="D9" s="146">
        <v>32</v>
      </c>
      <c r="E9" s="146">
        <v>33</v>
      </c>
      <c r="F9" s="80">
        <v>34</v>
      </c>
      <c r="G9" s="80">
        <v>34</v>
      </c>
      <c r="H9" s="150">
        <f>F9/D9*100</f>
        <v>106.25</v>
      </c>
      <c r="I9" s="150">
        <f t="shared" si="0"/>
        <v>103.03030303030303</v>
      </c>
      <c r="J9" s="150">
        <f t="shared" si="0"/>
        <v>100</v>
      </c>
    </row>
    <row r="10" spans="1:10" ht="15" customHeight="1">
      <c r="A10" s="103"/>
      <c r="B10" s="104" t="s">
        <v>119</v>
      </c>
      <c r="C10" s="102" t="s">
        <v>85</v>
      </c>
      <c r="D10" s="146">
        <v>128</v>
      </c>
      <c r="E10" s="146">
        <v>147</v>
      </c>
      <c r="F10" s="80">
        <v>147</v>
      </c>
      <c r="G10" s="80">
        <v>173</v>
      </c>
      <c r="H10" s="150">
        <f>F10/D10*100</f>
        <v>114.84375</v>
      </c>
      <c r="I10" s="150">
        <f t="shared" si="0"/>
        <v>100</v>
      </c>
      <c r="J10" s="150">
        <f t="shared" si="0"/>
        <v>117.68707482993197</v>
      </c>
    </row>
    <row r="11" spans="1:10" ht="15" customHeight="1">
      <c r="A11" s="100">
        <v>2</v>
      </c>
      <c r="B11" s="101" t="s">
        <v>120</v>
      </c>
      <c r="C11" s="102" t="s">
        <v>85</v>
      </c>
      <c r="D11" s="146"/>
      <c r="E11" s="146"/>
      <c r="F11" s="146"/>
      <c r="G11" s="146"/>
      <c r="H11" s="147"/>
      <c r="I11" s="88"/>
      <c r="J11" s="88"/>
    </row>
    <row r="12" spans="1:10" ht="15" customHeight="1">
      <c r="A12" s="103"/>
      <c r="B12" s="104" t="s">
        <v>121</v>
      </c>
      <c r="C12" s="102" t="s">
        <v>85</v>
      </c>
      <c r="D12" s="146">
        <v>35</v>
      </c>
      <c r="E12" s="146">
        <v>37</v>
      </c>
      <c r="F12" s="80">
        <v>39</v>
      </c>
      <c r="G12" s="80">
        <v>55</v>
      </c>
      <c r="H12" s="150">
        <f>F12/D12*100</f>
        <v>111.42857142857143</v>
      </c>
      <c r="I12" s="150">
        <f aca="true" t="shared" si="1" ref="I12:J14">F12/E12*100</f>
        <v>105.40540540540539</v>
      </c>
      <c r="J12" s="150">
        <f t="shared" si="1"/>
        <v>141.02564102564102</v>
      </c>
    </row>
    <row r="13" spans="1:10" ht="15" customHeight="1">
      <c r="A13" s="103"/>
      <c r="B13" s="104" t="s">
        <v>122</v>
      </c>
      <c r="C13" s="102" t="s">
        <v>85</v>
      </c>
      <c r="D13" s="146">
        <v>130</v>
      </c>
      <c r="E13" s="146">
        <v>150</v>
      </c>
      <c r="F13" s="80">
        <v>151</v>
      </c>
      <c r="G13" s="80">
        <v>161</v>
      </c>
      <c r="H13" s="150">
        <f>F13/D13*100</f>
        <v>116.15384615384616</v>
      </c>
      <c r="I13" s="150">
        <f t="shared" si="1"/>
        <v>100.66666666666666</v>
      </c>
      <c r="J13" s="150">
        <f t="shared" si="1"/>
        <v>106.62251655629137</v>
      </c>
    </row>
    <row r="14" spans="1:10" ht="15" customHeight="1">
      <c r="A14" s="105" t="s">
        <v>2</v>
      </c>
      <c r="B14" s="106" t="s">
        <v>123</v>
      </c>
      <c r="C14" s="102" t="s">
        <v>140</v>
      </c>
      <c r="D14" s="151">
        <f>SUM(D16:D18)</f>
        <v>10</v>
      </c>
      <c r="E14" s="151">
        <f>SUM(E16:E18)</f>
        <v>15</v>
      </c>
      <c r="F14" s="151">
        <f>SUM(F16:F18)</f>
        <v>16</v>
      </c>
      <c r="G14" s="151">
        <f>SUM(G16:G18)</f>
        <v>20</v>
      </c>
      <c r="H14" s="175">
        <f>F14/D14*100</f>
        <v>160</v>
      </c>
      <c r="I14" s="175">
        <f t="shared" si="1"/>
        <v>106.66666666666667</v>
      </c>
      <c r="J14" s="175">
        <f t="shared" si="1"/>
        <v>125</v>
      </c>
    </row>
    <row r="15" spans="1:10" ht="15" customHeight="1">
      <c r="A15" s="100">
        <v>1</v>
      </c>
      <c r="B15" s="101" t="s">
        <v>134</v>
      </c>
      <c r="C15" s="102" t="s">
        <v>85</v>
      </c>
      <c r="D15" s="146"/>
      <c r="E15" s="146"/>
      <c r="F15" s="146"/>
      <c r="G15" s="146"/>
      <c r="H15" s="147"/>
      <c r="I15" s="88"/>
      <c r="J15" s="88"/>
    </row>
    <row r="16" spans="1:10" ht="15" customHeight="1">
      <c r="A16" s="103"/>
      <c r="B16" s="104" t="s">
        <v>135</v>
      </c>
      <c r="C16" s="102" t="s">
        <v>85</v>
      </c>
      <c r="D16" s="146">
        <v>2</v>
      </c>
      <c r="E16" s="146">
        <v>3</v>
      </c>
      <c r="F16" s="80">
        <v>4</v>
      </c>
      <c r="G16" s="80">
        <v>4</v>
      </c>
      <c r="H16" s="150">
        <f>F16/D16*100</f>
        <v>200</v>
      </c>
      <c r="I16" s="150">
        <f aca="true" t="shared" si="2" ref="I16:J18">F16/E16*100</f>
        <v>133.33333333333331</v>
      </c>
      <c r="J16" s="150">
        <f t="shared" si="2"/>
        <v>100</v>
      </c>
    </row>
    <row r="17" spans="1:10" ht="15" customHeight="1">
      <c r="A17" s="103"/>
      <c r="B17" s="104" t="s">
        <v>136</v>
      </c>
      <c r="C17" s="102" t="s">
        <v>85</v>
      </c>
      <c r="D17" s="146">
        <v>3</v>
      </c>
      <c r="E17" s="146">
        <v>5</v>
      </c>
      <c r="F17" s="80">
        <v>5</v>
      </c>
      <c r="G17" s="80">
        <v>7</v>
      </c>
      <c r="H17" s="150">
        <f>F17/D17*100</f>
        <v>166.66666666666669</v>
      </c>
      <c r="I17" s="150">
        <f t="shared" si="2"/>
        <v>100</v>
      </c>
      <c r="J17" s="150">
        <f t="shared" si="2"/>
        <v>140</v>
      </c>
    </row>
    <row r="18" spans="1:10" ht="15" customHeight="1">
      <c r="A18" s="103"/>
      <c r="B18" s="104" t="s">
        <v>137</v>
      </c>
      <c r="C18" s="102" t="s">
        <v>85</v>
      </c>
      <c r="D18" s="146">
        <v>5</v>
      </c>
      <c r="E18" s="146">
        <v>7</v>
      </c>
      <c r="F18" s="80">
        <v>7</v>
      </c>
      <c r="G18" s="80">
        <v>9</v>
      </c>
      <c r="H18" s="150">
        <f>F18/D18*100</f>
        <v>140</v>
      </c>
      <c r="I18" s="150">
        <f t="shared" si="2"/>
        <v>100</v>
      </c>
      <c r="J18" s="150">
        <f t="shared" si="2"/>
        <v>128.57142857142858</v>
      </c>
    </row>
    <row r="19" spans="1:10" ht="15" customHeight="1">
      <c r="A19" s="100">
        <v>2</v>
      </c>
      <c r="B19" s="101" t="s">
        <v>124</v>
      </c>
      <c r="C19" s="102" t="s">
        <v>85</v>
      </c>
      <c r="D19" s="146"/>
      <c r="E19" s="146"/>
      <c r="F19" s="146"/>
      <c r="G19" s="146"/>
      <c r="H19" s="147"/>
      <c r="I19" s="88"/>
      <c r="J19" s="88"/>
    </row>
    <row r="20" spans="1:10" ht="15" customHeight="1">
      <c r="A20" s="107"/>
      <c r="B20" s="108" t="s">
        <v>125</v>
      </c>
      <c r="C20" s="102" t="s">
        <v>85</v>
      </c>
      <c r="D20" s="146">
        <v>10</v>
      </c>
      <c r="E20" s="146">
        <v>15</v>
      </c>
      <c r="F20" s="80">
        <v>16</v>
      </c>
      <c r="G20" s="80">
        <v>20</v>
      </c>
      <c r="H20" s="150">
        <f>F20/D20*100</f>
        <v>160</v>
      </c>
      <c r="I20" s="150">
        <f>F20/E20*100</f>
        <v>106.66666666666667</v>
      </c>
      <c r="J20" s="150">
        <f>G20/F20*100</f>
        <v>125</v>
      </c>
    </row>
    <row r="21" spans="1:10" ht="15" customHeight="1">
      <c r="A21" s="109"/>
      <c r="B21" s="108" t="s">
        <v>126</v>
      </c>
      <c r="C21" s="102" t="s">
        <v>85</v>
      </c>
      <c r="D21" s="146"/>
      <c r="E21" s="146"/>
      <c r="F21" s="80"/>
      <c r="G21" s="80"/>
      <c r="H21" s="147"/>
      <c r="I21" s="88"/>
      <c r="J21" s="88"/>
    </row>
    <row r="22" spans="1:10" ht="15" customHeight="1">
      <c r="A22" s="110">
        <v>3</v>
      </c>
      <c r="B22" s="111" t="s">
        <v>127</v>
      </c>
      <c r="C22" s="102" t="s">
        <v>85</v>
      </c>
      <c r="D22" s="151">
        <f>SUM(D23:D26)</f>
        <v>10</v>
      </c>
      <c r="E22" s="151">
        <f>SUM(E23:E26)</f>
        <v>12</v>
      </c>
      <c r="F22" s="151">
        <f>SUM(F23:F26)</f>
        <v>16</v>
      </c>
      <c r="G22" s="151">
        <f>SUM(G23:G26)</f>
        <v>20</v>
      </c>
      <c r="H22" s="176"/>
      <c r="I22" s="177"/>
      <c r="J22" s="177"/>
    </row>
    <row r="23" spans="1:10" ht="15" customHeight="1">
      <c r="A23" s="109"/>
      <c r="B23" s="108" t="s">
        <v>128</v>
      </c>
      <c r="C23" s="102" t="s">
        <v>85</v>
      </c>
      <c r="D23" s="146">
        <v>2</v>
      </c>
      <c r="E23" s="146">
        <v>4</v>
      </c>
      <c r="F23" s="146">
        <v>8</v>
      </c>
      <c r="G23" s="146">
        <v>12</v>
      </c>
      <c r="H23" s="147"/>
      <c r="I23" s="88"/>
      <c r="J23" s="88"/>
    </row>
    <row r="24" spans="1:10" ht="15" customHeight="1">
      <c r="A24" s="109"/>
      <c r="B24" s="108" t="s">
        <v>129</v>
      </c>
      <c r="C24" s="102" t="s">
        <v>85</v>
      </c>
      <c r="D24" s="146">
        <v>2</v>
      </c>
      <c r="E24" s="146">
        <v>2</v>
      </c>
      <c r="F24" s="146">
        <v>2</v>
      </c>
      <c r="G24" s="146">
        <v>2</v>
      </c>
      <c r="H24" s="147"/>
      <c r="I24" s="88"/>
      <c r="J24" s="88"/>
    </row>
    <row r="25" spans="1:10" ht="15" customHeight="1">
      <c r="A25" s="109"/>
      <c r="B25" s="108" t="s">
        <v>130</v>
      </c>
      <c r="C25" s="102" t="s">
        <v>85</v>
      </c>
      <c r="D25" s="146">
        <v>2</v>
      </c>
      <c r="E25" s="146">
        <v>2</v>
      </c>
      <c r="F25" s="146">
        <v>2</v>
      </c>
      <c r="G25" s="146">
        <v>2</v>
      </c>
      <c r="H25" s="147"/>
      <c r="I25" s="88"/>
      <c r="J25" s="88"/>
    </row>
    <row r="26" spans="1:10" ht="15" customHeight="1">
      <c r="A26" s="102"/>
      <c r="B26" s="112" t="s">
        <v>131</v>
      </c>
      <c r="C26" s="102" t="s">
        <v>85</v>
      </c>
      <c r="D26" s="146">
        <v>4</v>
      </c>
      <c r="E26" s="146">
        <v>4</v>
      </c>
      <c r="F26" s="146">
        <v>4</v>
      </c>
      <c r="G26" s="146">
        <v>4</v>
      </c>
      <c r="H26" s="147"/>
      <c r="I26" s="88"/>
      <c r="J26" s="88"/>
    </row>
    <row r="27" spans="1:10" ht="15" customHeight="1">
      <c r="A27" s="105" t="s">
        <v>132</v>
      </c>
      <c r="B27" s="106" t="s">
        <v>133</v>
      </c>
      <c r="C27" s="102" t="s">
        <v>141</v>
      </c>
      <c r="D27" s="151">
        <f>SUM(D29:D31)</f>
        <v>2</v>
      </c>
      <c r="E27" s="151">
        <f>SUM(E29:E31)</f>
        <v>5</v>
      </c>
      <c r="F27" s="151">
        <f>SUM(F29:F31)</f>
        <v>5</v>
      </c>
      <c r="G27" s="151">
        <f>SUM(G29:G31)</f>
        <v>9</v>
      </c>
      <c r="H27" s="175">
        <f>F27/D27*100</f>
        <v>250</v>
      </c>
      <c r="I27" s="175">
        <f>F27/E27*100</f>
        <v>100</v>
      </c>
      <c r="J27" s="175">
        <f>G27/F27*100</f>
        <v>180</v>
      </c>
    </row>
    <row r="28" spans="1:10" ht="15" customHeight="1">
      <c r="A28" s="100">
        <v>1</v>
      </c>
      <c r="B28" s="101" t="s">
        <v>134</v>
      </c>
      <c r="C28" s="102" t="s">
        <v>85</v>
      </c>
      <c r="D28" s="146">
        <f>D27</f>
        <v>2</v>
      </c>
      <c r="E28" s="146">
        <f>E27</f>
        <v>5</v>
      </c>
      <c r="F28" s="146">
        <f>F27</f>
        <v>5</v>
      </c>
      <c r="G28" s="146">
        <f>G27</f>
        <v>9</v>
      </c>
      <c r="H28" s="147"/>
      <c r="I28" s="88"/>
      <c r="J28" s="88"/>
    </row>
    <row r="29" spans="1:10" ht="15" customHeight="1">
      <c r="A29" s="103"/>
      <c r="B29" s="104" t="s">
        <v>135</v>
      </c>
      <c r="C29" s="102" t="s">
        <v>85</v>
      </c>
      <c r="D29" s="146"/>
      <c r="E29" s="146">
        <v>1</v>
      </c>
      <c r="F29" s="146">
        <v>1</v>
      </c>
      <c r="G29" s="146">
        <v>3</v>
      </c>
      <c r="H29" s="150"/>
      <c r="I29" s="150">
        <f aca="true" t="shared" si="3" ref="I29:J33">F29/E29*100</f>
        <v>100</v>
      </c>
      <c r="J29" s="150">
        <f t="shared" si="3"/>
        <v>300</v>
      </c>
    </row>
    <row r="30" spans="1:10" ht="15" customHeight="1">
      <c r="A30" s="103"/>
      <c r="B30" s="104" t="s">
        <v>136</v>
      </c>
      <c r="C30" s="102" t="s">
        <v>85</v>
      </c>
      <c r="D30" s="146">
        <v>1</v>
      </c>
      <c r="E30" s="146">
        <v>2</v>
      </c>
      <c r="F30" s="146">
        <v>2</v>
      </c>
      <c r="G30" s="146">
        <v>4</v>
      </c>
      <c r="H30" s="150">
        <f>F30/D30*100</f>
        <v>200</v>
      </c>
      <c r="I30" s="150">
        <f t="shared" si="3"/>
        <v>100</v>
      </c>
      <c r="J30" s="150">
        <f t="shared" si="3"/>
        <v>200</v>
      </c>
    </row>
    <row r="31" spans="1:10" ht="15" customHeight="1">
      <c r="A31" s="103"/>
      <c r="B31" s="104" t="s">
        <v>137</v>
      </c>
      <c r="C31" s="102" t="s">
        <v>85</v>
      </c>
      <c r="D31" s="146">
        <v>1</v>
      </c>
      <c r="E31" s="146">
        <v>2</v>
      </c>
      <c r="F31" s="146">
        <v>2</v>
      </c>
      <c r="G31" s="146">
        <v>2</v>
      </c>
      <c r="H31" s="150">
        <f>F31/D31*100</f>
        <v>200</v>
      </c>
      <c r="I31" s="150">
        <f t="shared" si="3"/>
        <v>100</v>
      </c>
      <c r="J31" s="150">
        <f t="shared" si="3"/>
        <v>100</v>
      </c>
    </row>
    <row r="32" spans="1:10" ht="15" customHeight="1">
      <c r="A32" s="113">
        <v>2</v>
      </c>
      <c r="B32" s="111" t="s">
        <v>127</v>
      </c>
      <c r="C32" s="102" t="s">
        <v>85</v>
      </c>
      <c r="D32" s="151">
        <f>SUM(D33:D36)</f>
        <v>2</v>
      </c>
      <c r="E32" s="151">
        <f>SUM(E33:E36)</f>
        <v>5</v>
      </c>
      <c r="F32" s="151">
        <f>SUM(F33:F36)</f>
        <v>5</v>
      </c>
      <c r="G32" s="151">
        <f>SUM(G33:G36)</f>
        <v>9</v>
      </c>
      <c r="H32" s="175">
        <f>F32/D32*100</f>
        <v>250</v>
      </c>
      <c r="I32" s="175">
        <f t="shared" si="3"/>
        <v>100</v>
      </c>
      <c r="J32" s="175">
        <f t="shared" si="3"/>
        <v>180</v>
      </c>
    </row>
    <row r="33" spans="1:10" ht="15" customHeight="1">
      <c r="A33" s="102"/>
      <c r="B33" s="108" t="s">
        <v>128</v>
      </c>
      <c r="C33" s="102" t="s">
        <v>85</v>
      </c>
      <c r="D33" s="146"/>
      <c r="E33" s="146">
        <v>5</v>
      </c>
      <c r="F33" s="146">
        <v>5</v>
      </c>
      <c r="G33" s="146">
        <v>9</v>
      </c>
      <c r="H33" s="175"/>
      <c r="I33" s="150">
        <f t="shared" si="3"/>
        <v>100</v>
      </c>
      <c r="J33" s="150">
        <f t="shared" si="3"/>
        <v>180</v>
      </c>
    </row>
    <row r="34" spans="1:10" ht="15" customHeight="1">
      <c r="A34" s="102"/>
      <c r="B34" s="108" t="s">
        <v>129</v>
      </c>
      <c r="C34" s="102" t="s">
        <v>85</v>
      </c>
      <c r="D34" s="146"/>
      <c r="E34" s="146"/>
      <c r="F34" s="146"/>
      <c r="G34" s="146"/>
      <c r="H34" s="175"/>
      <c r="I34" s="175"/>
      <c r="J34" s="175"/>
    </row>
    <row r="35" spans="1:10" ht="15" customHeight="1">
      <c r="A35" s="102"/>
      <c r="B35" s="108" t="s">
        <v>130</v>
      </c>
      <c r="C35" s="102" t="s">
        <v>85</v>
      </c>
      <c r="D35" s="146">
        <v>1</v>
      </c>
      <c r="E35" s="146"/>
      <c r="F35" s="146"/>
      <c r="G35" s="146"/>
      <c r="H35" s="175"/>
      <c r="I35" s="175"/>
      <c r="J35" s="175"/>
    </row>
    <row r="36" spans="1:10" ht="15" customHeight="1">
      <c r="A36" s="114"/>
      <c r="B36" s="115" t="s">
        <v>131</v>
      </c>
      <c r="C36" s="114" t="s">
        <v>85</v>
      </c>
      <c r="D36" s="178">
        <v>1</v>
      </c>
      <c r="E36" s="178"/>
      <c r="F36" s="178"/>
      <c r="G36" s="178"/>
      <c r="H36" s="179"/>
      <c r="I36" s="179"/>
      <c r="J36" s="179"/>
    </row>
  </sheetData>
  <mergeCells count="10">
    <mergeCell ref="A1:B1"/>
    <mergeCell ref="C1:F1"/>
    <mergeCell ref="A2:J2"/>
    <mergeCell ref="E3:E4"/>
    <mergeCell ref="F3:F4"/>
    <mergeCell ref="G3:G4"/>
    <mergeCell ref="A3:A4"/>
    <mergeCell ref="B3:B4"/>
    <mergeCell ref="C3:C4"/>
    <mergeCell ref="D3:D4"/>
  </mergeCells>
  <printOptions/>
  <pageMargins left="0.75" right="0.17" top="0.28" bottom="0.24" header="0.19" footer="0.17"/>
  <pageSetup horizontalDpi="600" verticalDpi="600" orientation="landscape" paperSize="9" r:id="rId1"/>
  <ignoredErrors>
    <ignoredError sqref="D22:G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58.140625" style="2" customWidth="1"/>
    <col min="3" max="6" width="11.28125" style="3" customWidth="1"/>
    <col min="7" max="9" width="9.7109375" style="2" customWidth="1"/>
    <col min="10" max="16384" width="9.140625" style="2" customWidth="1"/>
  </cols>
  <sheetData>
    <row r="1" ht="15.75">
      <c r="A1" s="4" t="s">
        <v>225</v>
      </c>
    </row>
    <row r="2" spans="1:9" ht="18.75">
      <c r="A2" s="22"/>
      <c r="B2" s="22" t="s">
        <v>113</v>
      </c>
      <c r="C2" s="22"/>
      <c r="D2" s="22"/>
      <c r="E2" s="22"/>
      <c r="F2" s="22"/>
      <c r="G2" s="24"/>
      <c r="H2" s="24"/>
      <c r="I2" s="24"/>
    </row>
    <row r="3" spans="1:9" ht="18" customHeight="1">
      <c r="A3" s="22"/>
      <c r="B3" s="22" t="s">
        <v>139</v>
      </c>
      <c r="C3" s="22"/>
      <c r="D3" s="22"/>
      <c r="E3" s="22"/>
      <c r="F3" s="22"/>
      <c r="G3" s="22"/>
      <c r="H3" s="22"/>
      <c r="I3" s="24"/>
    </row>
    <row r="4" ht="18" customHeight="1">
      <c r="A4" s="22"/>
    </row>
    <row r="5" spans="1:9" s="1" customFormat="1" ht="15.75">
      <c r="A5" s="188" t="s">
        <v>0</v>
      </c>
      <c r="B5" s="188" t="s">
        <v>67</v>
      </c>
      <c r="C5" s="193" t="s">
        <v>69</v>
      </c>
      <c r="D5" s="193" t="s">
        <v>70</v>
      </c>
      <c r="E5" s="193" t="s">
        <v>71</v>
      </c>
      <c r="F5" s="193" t="s">
        <v>72</v>
      </c>
      <c r="G5" s="94" t="s">
        <v>73</v>
      </c>
      <c r="H5" s="94"/>
      <c r="I5" s="94"/>
    </row>
    <row r="6" spans="1:9" ht="38.25">
      <c r="A6" s="189"/>
      <c r="B6" s="189"/>
      <c r="C6" s="194"/>
      <c r="D6" s="194"/>
      <c r="E6" s="194"/>
      <c r="F6" s="194"/>
      <c r="G6" s="92" t="s">
        <v>74</v>
      </c>
      <c r="H6" s="92" t="s">
        <v>75</v>
      </c>
      <c r="I6" s="92" t="s">
        <v>76</v>
      </c>
    </row>
    <row r="7" spans="1:9" ht="15.75">
      <c r="A7" s="74" t="s">
        <v>10</v>
      </c>
      <c r="B7" s="75" t="s">
        <v>11</v>
      </c>
      <c r="C7" s="96">
        <v>1</v>
      </c>
      <c r="D7" s="96">
        <v>2</v>
      </c>
      <c r="E7" s="96">
        <v>3</v>
      </c>
      <c r="F7" s="96">
        <v>4</v>
      </c>
      <c r="G7" s="93" t="s">
        <v>143</v>
      </c>
      <c r="H7" s="93" t="s">
        <v>142</v>
      </c>
      <c r="I7" s="93" t="s">
        <v>79</v>
      </c>
    </row>
    <row r="8" spans="1:9" ht="24" customHeight="1">
      <c r="A8" s="162"/>
      <c r="B8" s="163" t="s">
        <v>30</v>
      </c>
      <c r="C8" s="167">
        <f>SUM(C10:C13)</f>
        <v>237</v>
      </c>
      <c r="D8" s="167">
        <f>SUM(D10:D13)</f>
        <v>291</v>
      </c>
      <c r="E8" s="167">
        <f>SUM(E10:E13)</f>
        <v>371</v>
      </c>
      <c r="F8" s="167">
        <f>SUM(F10:F13)</f>
        <v>471</v>
      </c>
      <c r="G8" s="165">
        <f>E8/C8*100</f>
        <v>156.54008438818565</v>
      </c>
      <c r="H8" s="165">
        <f>E8/D8*100</f>
        <v>127.49140893470789</v>
      </c>
      <c r="I8" s="165">
        <f>F8/E8*100</f>
        <v>126.95417789757413</v>
      </c>
    </row>
    <row r="9" spans="1:9" ht="24" customHeight="1">
      <c r="A9" s="86"/>
      <c r="B9" s="87" t="s">
        <v>127</v>
      </c>
      <c r="C9" s="146"/>
      <c r="D9" s="146"/>
      <c r="E9" s="159"/>
      <c r="F9" s="159"/>
      <c r="G9" s="18"/>
      <c r="H9" s="18"/>
      <c r="I9" s="18"/>
    </row>
    <row r="10" spans="1:9" ht="24" customHeight="1">
      <c r="A10" s="84"/>
      <c r="B10" s="85" t="s">
        <v>128</v>
      </c>
      <c r="C10" s="164">
        <v>50</v>
      </c>
      <c r="D10" s="164">
        <v>60</v>
      </c>
      <c r="E10" s="160">
        <v>70</v>
      </c>
      <c r="F10" s="160">
        <v>90</v>
      </c>
      <c r="G10" s="166">
        <f>E10/C10*100</f>
        <v>140</v>
      </c>
      <c r="H10" s="166">
        <f aca="true" t="shared" si="0" ref="H10:I13">E10/D10*100</f>
        <v>116.66666666666667</v>
      </c>
      <c r="I10" s="166">
        <f t="shared" si="0"/>
        <v>128.57142857142858</v>
      </c>
    </row>
    <row r="11" spans="1:9" ht="24" customHeight="1">
      <c r="A11" s="84"/>
      <c r="B11" s="85" t="s">
        <v>129</v>
      </c>
      <c r="C11" s="164">
        <v>70</v>
      </c>
      <c r="D11" s="164">
        <v>80</v>
      </c>
      <c r="E11" s="160">
        <v>110</v>
      </c>
      <c r="F11" s="160">
        <v>150</v>
      </c>
      <c r="G11" s="166">
        <f>E11/C11*100</f>
        <v>157.14285714285714</v>
      </c>
      <c r="H11" s="166">
        <f t="shared" si="0"/>
        <v>137.5</v>
      </c>
      <c r="I11" s="166">
        <f t="shared" si="0"/>
        <v>136.36363636363635</v>
      </c>
    </row>
    <row r="12" spans="1:9" ht="24" customHeight="1">
      <c r="A12" s="84"/>
      <c r="B12" s="85" t="s">
        <v>130</v>
      </c>
      <c r="C12" s="164">
        <v>30</v>
      </c>
      <c r="D12" s="164">
        <v>50</v>
      </c>
      <c r="E12" s="160">
        <v>70</v>
      </c>
      <c r="F12" s="160">
        <v>80</v>
      </c>
      <c r="G12" s="166">
        <f>E12/C12*100</f>
        <v>233.33333333333334</v>
      </c>
      <c r="H12" s="166">
        <f t="shared" si="0"/>
        <v>140</v>
      </c>
      <c r="I12" s="166">
        <f t="shared" si="0"/>
        <v>114.28571428571428</v>
      </c>
    </row>
    <row r="13" spans="1:9" ht="24" customHeight="1">
      <c r="A13" s="7"/>
      <c r="B13" s="6" t="s">
        <v>131</v>
      </c>
      <c r="C13" s="164">
        <v>87</v>
      </c>
      <c r="D13" s="164">
        <v>101</v>
      </c>
      <c r="E13" s="160">
        <v>121</v>
      </c>
      <c r="F13" s="160">
        <v>151</v>
      </c>
      <c r="G13" s="166">
        <f>E13/C13*100</f>
        <v>139.08045977011494</v>
      </c>
      <c r="H13" s="166">
        <f t="shared" si="0"/>
        <v>119.80198019801979</v>
      </c>
      <c r="I13" s="166">
        <f t="shared" si="0"/>
        <v>124.79338842975207</v>
      </c>
    </row>
    <row r="14" spans="1:9" ht="15.75">
      <c r="A14" s="89"/>
      <c r="B14" s="9"/>
      <c r="C14" s="161"/>
      <c r="D14" s="161"/>
      <c r="E14" s="161"/>
      <c r="F14" s="161"/>
      <c r="G14" s="90"/>
      <c r="H14" s="90"/>
      <c r="I14" s="90"/>
    </row>
  </sheetData>
  <mergeCells count="6">
    <mergeCell ref="D5:D6"/>
    <mergeCell ref="E5:E6"/>
    <mergeCell ref="F5:F6"/>
    <mergeCell ref="A5:A6"/>
    <mergeCell ref="B5:B6"/>
    <mergeCell ref="C5:C6"/>
  </mergeCells>
  <printOptions/>
  <pageMargins left="0.75" right="0.17" top="0.42" bottom="0.43" header="0.17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:C1"/>
    </sheetView>
  </sheetViews>
  <sheetFormatPr defaultColWidth="11.421875" defaultRowHeight="12.75"/>
  <cols>
    <col min="1" max="1" width="5.28125" style="25" customWidth="1"/>
    <col min="2" max="2" width="37.57421875" style="25" customWidth="1"/>
    <col min="3" max="3" width="13.00390625" style="25" customWidth="1"/>
    <col min="4" max="4" width="12.7109375" style="25" customWidth="1"/>
    <col min="5" max="5" width="13.421875" style="25" customWidth="1"/>
    <col min="6" max="6" width="13.7109375" style="25" customWidth="1"/>
    <col min="7" max="7" width="14.57421875" style="25" customWidth="1"/>
    <col min="8" max="8" width="10.57421875" style="25" customWidth="1"/>
    <col min="9" max="10" width="12.28125" style="25" customWidth="1"/>
    <col min="11" max="16384" width="11.421875" style="25" customWidth="1"/>
  </cols>
  <sheetData>
    <row r="1" spans="1:11" ht="19.5">
      <c r="A1" s="196" t="s">
        <v>158</v>
      </c>
      <c r="B1" s="196"/>
      <c r="C1" s="196"/>
      <c r="H1" s="26"/>
      <c r="I1" s="196" t="s">
        <v>54</v>
      </c>
      <c r="J1" s="196"/>
      <c r="K1" s="196"/>
    </row>
    <row r="2" spans="8:10" ht="15.75">
      <c r="H2" s="27"/>
      <c r="I2" s="27"/>
      <c r="J2" s="27"/>
    </row>
    <row r="3" spans="1:10" ht="18.7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</row>
    <row r="4" spans="7:10" ht="15.75">
      <c r="G4" s="28"/>
      <c r="H4" s="28"/>
      <c r="I4" s="28"/>
      <c r="J4" s="29" t="s">
        <v>20</v>
      </c>
    </row>
    <row r="5" spans="1:10" ht="23.25" customHeight="1">
      <c r="A5" s="201" t="s">
        <v>21</v>
      </c>
      <c r="B5" s="195" t="s">
        <v>152</v>
      </c>
      <c r="C5" s="195" t="s">
        <v>15</v>
      </c>
      <c r="D5" s="195" t="s">
        <v>22</v>
      </c>
      <c r="E5" s="195" t="s">
        <v>23</v>
      </c>
      <c r="F5" s="197" t="s">
        <v>35</v>
      </c>
      <c r="G5" s="198"/>
      <c r="H5" s="195" t="s">
        <v>34</v>
      </c>
      <c r="I5" s="195"/>
      <c r="J5" s="195"/>
    </row>
    <row r="6" spans="1:10" ht="18.75" customHeight="1">
      <c r="A6" s="201"/>
      <c r="B6" s="195"/>
      <c r="C6" s="195"/>
      <c r="D6" s="195"/>
      <c r="E6" s="195"/>
      <c r="F6" s="199"/>
      <c r="G6" s="200"/>
      <c r="H6" s="195" t="s">
        <v>24</v>
      </c>
      <c r="I6" s="195" t="s">
        <v>25</v>
      </c>
      <c r="J6" s="195"/>
    </row>
    <row r="7" spans="1:10" ht="63.75" customHeight="1">
      <c r="A7" s="201"/>
      <c r="B7" s="195"/>
      <c r="C7" s="195"/>
      <c r="D7" s="195"/>
      <c r="E7" s="195"/>
      <c r="F7" s="31" t="s">
        <v>26</v>
      </c>
      <c r="G7" s="31" t="s">
        <v>27</v>
      </c>
      <c r="H7" s="195"/>
      <c r="I7" s="30" t="s">
        <v>28</v>
      </c>
      <c r="J7" s="30" t="s">
        <v>29</v>
      </c>
    </row>
    <row r="8" spans="1:10" ht="15.75">
      <c r="A8" s="70" t="s">
        <v>10</v>
      </c>
      <c r="B8" s="31" t="s">
        <v>11</v>
      </c>
      <c r="C8" s="31" t="s">
        <v>57</v>
      </c>
      <c r="D8" s="31" t="s">
        <v>58</v>
      </c>
      <c r="E8" s="31" t="s">
        <v>59</v>
      </c>
      <c r="F8" s="31" t="s">
        <v>60</v>
      </c>
      <c r="G8" s="31" t="s">
        <v>61</v>
      </c>
      <c r="H8" s="31" t="s">
        <v>62</v>
      </c>
      <c r="I8" s="31" t="s">
        <v>63</v>
      </c>
      <c r="J8" s="31" t="s">
        <v>64</v>
      </c>
    </row>
    <row r="9" spans="1:10" ht="19.5" customHeight="1">
      <c r="A9" s="33"/>
      <c r="B9" s="34" t="s">
        <v>30</v>
      </c>
      <c r="C9" s="35"/>
      <c r="D9" s="35"/>
      <c r="E9" s="35"/>
      <c r="F9" s="35"/>
      <c r="G9" s="35"/>
      <c r="H9" s="35"/>
      <c r="I9" s="35"/>
      <c r="J9" s="35"/>
    </row>
    <row r="10" spans="1:10" ht="19.5" customHeight="1">
      <c r="A10" s="40">
        <v>1</v>
      </c>
      <c r="B10" s="42" t="s">
        <v>31</v>
      </c>
      <c r="C10" s="37"/>
      <c r="D10" s="37"/>
      <c r="E10" s="37"/>
      <c r="F10" s="37"/>
      <c r="G10" s="37"/>
      <c r="H10" s="37"/>
      <c r="I10" s="37"/>
      <c r="J10" s="37"/>
    </row>
    <row r="11" spans="1:10" ht="19.5" customHeight="1">
      <c r="A11" s="36"/>
      <c r="B11" s="38" t="s">
        <v>32</v>
      </c>
      <c r="C11" s="37"/>
      <c r="D11" s="37"/>
      <c r="E11" s="37"/>
      <c r="F11" s="37"/>
      <c r="G11" s="37"/>
      <c r="H11" s="37"/>
      <c r="I11" s="37"/>
      <c r="J11" s="37"/>
    </row>
    <row r="12" spans="1:10" ht="19.5" customHeight="1">
      <c r="A12" s="36"/>
      <c r="B12" s="38" t="s">
        <v>32</v>
      </c>
      <c r="C12" s="37"/>
      <c r="D12" s="37"/>
      <c r="E12" s="37"/>
      <c r="F12" s="37"/>
      <c r="G12" s="37"/>
      <c r="H12" s="37"/>
      <c r="I12" s="37"/>
      <c r="J12" s="37"/>
    </row>
    <row r="13" spans="1:10" ht="19.5" customHeight="1">
      <c r="A13" s="36"/>
      <c r="B13" s="38" t="s">
        <v>36</v>
      </c>
      <c r="C13" s="37"/>
      <c r="D13" s="37"/>
      <c r="E13" s="37"/>
      <c r="F13" s="37"/>
      <c r="G13" s="37"/>
      <c r="H13" s="37"/>
      <c r="I13" s="37"/>
      <c r="J13" s="37"/>
    </row>
    <row r="14" spans="1:10" ht="19.5" customHeight="1">
      <c r="A14" s="40">
        <v>2</v>
      </c>
      <c r="B14" s="41" t="s">
        <v>33</v>
      </c>
      <c r="C14" s="37"/>
      <c r="D14" s="37"/>
      <c r="E14" s="37"/>
      <c r="F14" s="37"/>
      <c r="G14" s="37"/>
      <c r="H14" s="37"/>
      <c r="I14" s="37"/>
      <c r="J14" s="37"/>
    </row>
    <row r="15" spans="1:10" ht="47.25" customHeight="1">
      <c r="A15" s="127">
        <v>1</v>
      </c>
      <c r="B15" s="6" t="s">
        <v>144</v>
      </c>
      <c r="C15" s="37" t="s">
        <v>146</v>
      </c>
      <c r="D15" s="37" t="s">
        <v>151</v>
      </c>
      <c r="E15" s="36" t="s">
        <v>147</v>
      </c>
      <c r="F15" s="37"/>
      <c r="G15" s="36" t="str">
        <f>E15</f>
        <v>462,7</v>
      </c>
      <c r="H15" s="36"/>
      <c r="I15" s="36"/>
      <c r="J15" s="37"/>
    </row>
    <row r="16" spans="1:10" ht="46.5" customHeight="1">
      <c r="A16" s="127">
        <v>2</v>
      </c>
      <c r="B16" s="6" t="s">
        <v>145</v>
      </c>
      <c r="C16" s="37" t="s">
        <v>146</v>
      </c>
      <c r="D16" s="36">
        <v>2013</v>
      </c>
      <c r="E16" s="129" t="s">
        <v>148</v>
      </c>
      <c r="F16" s="130"/>
      <c r="G16" s="129" t="s">
        <v>148</v>
      </c>
      <c r="H16" s="37"/>
      <c r="I16" s="37"/>
      <c r="J16" s="37"/>
    </row>
    <row r="17" spans="1:10" ht="49.5" customHeight="1">
      <c r="A17" s="128">
        <v>3</v>
      </c>
      <c r="B17" s="16" t="s">
        <v>149</v>
      </c>
      <c r="C17" s="37" t="s">
        <v>146</v>
      </c>
      <c r="D17" s="126">
        <v>2013</v>
      </c>
      <c r="E17" s="129" t="s">
        <v>150</v>
      </c>
      <c r="F17" s="131"/>
      <c r="G17" s="129" t="s">
        <v>150</v>
      </c>
      <c r="H17" s="44"/>
      <c r="I17" s="44"/>
      <c r="J17" s="44"/>
    </row>
    <row r="18" spans="1:10" ht="40.5" customHeight="1">
      <c r="A18" s="39"/>
      <c r="B18" s="138"/>
      <c r="C18" s="39"/>
      <c r="D18" s="139"/>
      <c r="E18" s="39"/>
      <c r="F18" s="39"/>
      <c r="G18" s="39"/>
      <c r="H18" s="39"/>
      <c r="I18" s="39"/>
      <c r="J18" s="39"/>
    </row>
    <row r="19" ht="15.75">
      <c r="B19" s="32"/>
    </row>
    <row r="20" ht="15.75">
      <c r="B20" s="32"/>
    </row>
    <row r="21" ht="15.75">
      <c r="B21" s="32"/>
    </row>
    <row r="22" ht="15.75">
      <c r="B22" s="32"/>
    </row>
    <row r="23" ht="15.75">
      <c r="B23" s="32"/>
    </row>
    <row r="24" ht="15.75" customHeight="1">
      <c r="B24" s="3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  <row r="33" ht="15.75">
      <c r="B33" s="32"/>
    </row>
    <row r="34" ht="15.75">
      <c r="B34" s="32"/>
    </row>
    <row r="35" ht="15.75">
      <c r="B35" s="32"/>
    </row>
    <row r="36" ht="15.75">
      <c r="B36" s="32"/>
    </row>
    <row r="37" ht="15.75">
      <c r="B37" s="32"/>
    </row>
    <row r="38" ht="15.75">
      <c r="B38" s="32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</sheetData>
  <mergeCells count="11">
    <mergeCell ref="D5:D7"/>
    <mergeCell ref="E5:E7"/>
    <mergeCell ref="F5:G6"/>
    <mergeCell ref="A1:C1"/>
    <mergeCell ref="A5:A7"/>
    <mergeCell ref="B5:B7"/>
    <mergeCell ref="C5:C7"/>
    <mergeCell ref="H5:J5"/>
    <mergeCell ref="H6:H7"/>
    <mergeCell ref="I1:K1"/>
    <mergeCell ref="I6:J6"/>
  </mergeCells>
  <printOptions/>
  <pageMargins left="0.26" right="0.17" top="0.27" bottom="0.27" header="0.3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16.28125" style="0" customWidth="1"/>
    <col min="3" max="7" width="15.140625" style="0" customWidth="1"/>
  </cols>
  <sheetData>
    <row r="1" ht="15.75">
      <c r="A1" s="4" t="s">
        <v>55</v>
      </c>
    </row>
    <row r="2" spans="1:7" ht="26.25" customHeight="1">
      <c r="A2" s="45" t="s">
        <v>47</v>
      </c>
      <c r="B2" s="46"/>
      <c r="C2" s="47"/>
      <c r="D2" s="48"/>
      <c r="E2" s="48"/>
      <c r="F2" s="48"/>
      <c r="G2" s="48"/>
    </row>
    <row r="3" spans="1:6" ht="16.5">
      <c r="A3" s="49"/>
      <c r="B3" s="49"/>
      <c r="F3" t="s">
        <v>53</v>
      </c>
    </row>
    <row r="4" spans="1:7" ht="16.5">
      <c r="A4" s="202" t="s">
        <v>48</v>
      </c>
      <c r="B4" s="202" t="s">
        <v>38</v>
      </c>
      <c r="C4" s="50" t="s">
        <v>39</v>
      </c>
      <c r="D4" s="51"/>
      <c r="E4" s="51"/>
      <c r="F4" s="51"/>
      <c r="G4" s="52"/>
    </row>
    <row r="5" spans="1:7" ht="33">
      <c r="A5" s="203"/>
      <c r="B5" s="203"/>
      <c r="C5" s="53" t="s">
        <v>40</v>
      </c>
      <c r="D5" s="54" t="s">
        <v>41</v>
      </c>
      <c r="E5" s="54" t="s">
        <v>42</v>
      </c>
      <c r="F5" s="54" t="s">
        <v>43</v>
      </c>
      <c r="G5" s="54" t="s">
        <v>50</v>
      </c>
    </row>
    <row r="6" spans="1:7" ht="16.5">
      <c r="A6" s="71" t="s">
        <v>10</v>
      </c>
      <c r="B6" s="71" t="s">
        <v>11</v>
      </c>
      <c r="C6" s="72">
        <v>1</v>
      </c>
      <c r="D6" s="73">
        <v>2</v>
      </c>
      <c r="E6" s="73">
        <v>3</v>
      </c>
      <c r="F6" s="73">
        <v>4</v>
      </c>
      <c r="G6" s="73">
        <v>5</v>
      </c>
    </row>
    <row r="7" spans="1:7" ht="21" customHeight="1">
      <c r="A7" s="55" t="s">
        <v>24</v>
      </c>
      <c r="B7" s="55"/>
      <c r="C7" s="56"/>
      <c r="D7" s="56"/>
      <c r="E7" s="56"/>
      <c r="F7" s="56"/>
      <c r="G7" s="56"/>
    </row>
    <row r="8" spans="1:7" ht="21" customHeight="1">
      <c r="A8" s="57" t="s">
        <v>44</v>
      </c>
      <c r="B8" s="58"/>
      <c r="C8" s="59"/>
      <c r="D8" s="59"/>
      <c r="E8" s="59"/>
      <c r="F8" s="59"/>
      <c r="G8" s="60"/>
    </row>
    <row r="9" spans="1:7" ht="21" customHeight="1">
      <c r="A9" s="57" t="s">
        <v>45</v>
      </c>
      <c r="B9" s="58"/>
      <c r="C9" s="59"/>
      <c r="D9" s="59"/>
      <c r="E9" s="59"/>
      <c r="F9" s="59"/>
      <c r="G9" s="60"/>
    </row>
    <row r="10" spans="1:7" ht="21" customHeight="1">
      <c r="A10" s="57" t="s">
        <v>46</v>
      </c>
      <c r="B10" s="58"/>
      <c r="C10" s="59"/>
      <c r="D10" s="59"/>
      <c r="E10" s="59"/>
      <c r="F10" s="59"/>
      <c r="G10" s="60"/>
    </row>
    <row r="11" spans="1:7" ht="21" customHeight="1">
      <c r="A11" s="63" t="s">
        <v>49</v>
      </c>
      <c r="B11" s="60"/>
      <c r="C11" s="59"/>
      <c r="D11" s="59"/>
      <c r="E11" s="59"/>
      <c r="F11" s="59"/>
      <c r="G11" s="60"/>
    </row>
    <row r="12" spans="1:7" ht="21" customHeight="1">
      <c r="A12" s="57"/>
      <c r="B12" s="58"/>
      <c r="C12" s="59"/>
      <c r="D12" s="59"/>
      <c r="E12" s="59"/>
      <c r="F12" s="59"/>
      <c r="G12" s="60"/>
    </row>
    <row r="13" spans="1:7" ht="21" customHeight="1">
      <c r="A13" s="61"/>
      <c r="B13" s="58"/>
      <c r="C13" s="59"/>
      <c r="D13" s="59"/>
      <c r="E13" s="59"/>
      <c r="F13" s="59"/>
      <c r="G13" s="60"/>
    </row>
    <row r="14" spans="1:7" ht="21" customHeight="1">
      <c r="A14" s="62"/>
      <c r="B14" s="58"/>
      <c r="C14" s="60"/>
      <c r="D14" s="60"/>
      <c r="E14" s="60"/>
      <c r="F14" s="60"/>
      <c r="G14" s="60"/>
    </row>
    <row r="15" spans="1:7" ht="21" customHeight="1">
      <c r="A15" s="57"/>
      <c r="B15" s="58"/>
      <c r="C15" s="60"/>
      <c r="D15" s="60"/>
      <c r="E15" s="60"/>
      <c r="F15" s="60"/>
      <c r="G15" s="60"/>
    </row>
    <row r="16" spans="1:7" ht="21" customHeight="1">
      <c r="A16" s="61"/>
      <c r="B16" s="58"/>
      <c r="C16" s="60"/>
      <c r="D16" s="60"/>
      <c r="E16" s="60"/>
      <c r="F16" s="60"/>
      <c r="G16" s="60"/>
    </row>
    <row r="17" spans="1:7" ht="21" customHeight="1">
      <c r="A17" s="61"/>
      <c r="B17" s="58"/>
      <c r="C17" s="60"/>
      <c r="D17" s="60"/>
      <c r="E17" s="60"/>
      <c r="F17" s="60"/>
      <c r="G17" s="60"/>
    </row>
    <row r="18" spans="1:7" ht="21" customHeight="1">
      <c r="A18" s="62"/>
      <c r="B18" s="58"/>
      <c r="C18" s="68"/>
      <c r="D18" s="68"/>
      <c r="E18" s="68"/>
      <c r="F18" s="68"/>
      <c r="G18" s="68"/>
    </row>
    <row r="19" spans="1:7" ht="21" customHeight="1">
      <c r="A19" s="57"/>
      <c r="B19" s="58"/>
      <c r="C19" s="60"/>
      <c r="D19" s="60"/>
      <c r="E19" s="60"/>
      <c r="F19" s="60"/>
      <c r="G19" s="60"/>
    </row>
    <row r="20" spans="1:7" ht="21" customHeight="1">
      <c r="A20" s="61"/>
      <c r="B20" s="58"/>
      <c r="C20" s="60"/>
      <c r="D20" s="60"/>
      <c r="E20" s="60"/>
      <c r="F20" s="60"/>
      <c r="G20" s="60"/>
    </row>
    <row r="21" spans="1:7" ht="21" customHeight="1">
      <c r="A21" s="69"/>
      <c r="B21" s="65"/>
      <c r="C21" s="66"/>
      <c r="D21" s="66"/>
      <c r="E21" s="66"/>
      <c r="F21" s="66"/>
      <c r="G21" s="66"/>
    </row>
  </sheetData>
  <mergeCells count="2">
    <mergeCell ref="A4:A5"/>
    <mergeCell ref="B4:B5"/>
  </mergeCells>
  <printOptions/>
  <pageMargins left="0.75" right="0.17" top="0.49" bottom="0.53" header="0.17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6.28125" style="0" customWidth="1"/>
    <col min="3" max="7" width="15.140625" style="0" customWidth="1"/>
  </cols>
  <sheetData>
    <row r="1" ht="15.75">
      <c r="A1" s="4" t="s">
        <v>56</v>
      </c>
    </row>
    <row r="2" spans="1:7" ht="26.25" customHeight="1">
      <c r="A2" s="45" t="s">
        <v>52</v>
      </c>
      <c r="B2" s="46"/>
      <c r="C2" s="47"/>
      <c r="D2" s="48"/>
      <c r="E2" s="48"/>
      <c r="F2" s="48"/>
      <c r="G2" s="48"/>
    </row>
    <row r="3" spans="1:6" ht="16.5">
      <c r="A3" s="49"/>
      <c r="B3" s="49"/>
      <c r="F3" t="s">
        <v>53</v>
      </c>
    </row>
    <row r="4" spans="1:7" ht="16.5">
      <c r="A4" s="202" t="s">
        <v>48</v>
      </c>
      <c r="B4" s="202" t="s">
        <v>38</v>
      </c>
      <c r="C4" s="50" t="s">
        <v>39</v>
      </c>
      <c r="D4" s="51"/>
      <c r="E4" s="51"/>
      <c r="F4" s="51"/>
      <c r="G4" s="52"/>
    </row>
    <row r="5" spans="1:7" ht="33">
      <c r="A5" s="203"/>
      <c r="B5" s="203"/>
      <c r="C5" s="53" t="s">
        <v>40</v>
      </c>
      <c r="D5" s="54" t="s">
        <v>41</v>
      </c>
      <c r="E5" s="54" t="s">
        <v>42</v>
      </c>
      <c r="F5" s="54" t="s">
        <v>43</v>
      </c>
      <c r="G5" s="54" t="s">
        <v>50</v>
      </c>
    </row>
    <row r="6" spans="1:7" ht="16.5">
      <c r="A6" s="71" t="s">
        <v>10</v>
      </c>
      <c r="B6" s="71" t="s">
        <v>11</v>
      </c>
      <c r="C6" s="72">
        <v>1</v>
      </c>
      <c r="D6" s="73">
        <v>2</v>
      </c>
      <c r="E6" s="73">
        <v>3</v>
      </c>
      <c r="F6" s="73">
        <v>4</v>
      </c>
      <c r="G6" s="73">
        <v>5</v>
      </c>
    </row>
    <row r="7" spans="1:7" ht="21" customHeight="1">
      <c r="A7" s="67" t="s">
        <v>24</v>
      </c>
      <c r="B7" s="55"/>
      <c r="C7" s="56"/>
      <c r="D7" s="56"/>
      <c r="E7" s="56"/>
      <c r="F7" s="56"/>
      <c r="G7" s="56"/>
    </row>
    <row r="8" spans="1:7" ht="21" customHeight="1">
      <c r="A8" s="57" t="s">
        <v>44</v>
      </c>
      <c r="B8" s="58"/>
      <c r="C8" s="59"/>
      <c r="D8" s="59"/>
      <c r="E8" s="59"/>
      <c r="F8" s="59"/>
      <c r="G8" s="60"/>
    </row>
    <row r="9" spans="1:7" ht="21" customHeight="1">
      <c r="A9" s="57" t="s">
        <v>51</v>
      </c>
      <c r="B9" s="58"/>
      <c r="C9" s="59"/>
      <c r="D9" s="59"/>
      <c r="E9" s="59"/>
      <c r="F9" s="59"/>
      <c r="G9" s="60"/>
    </row>
    <row r="10" spans="1:7" ht="21" customHeight="1">
      <c r="A10" s="57" t="s">
        <v>46</v>
      </c>
      <c r="B10" s="58"/>
      <c r="C10" s="59"/>
      <c r="D10" s="59"/>
      <c r="E10" s="59"/>
      <c r="F10" s="59"/>
      <c r="G10" s="60"/>
    </row>
    <row r="11" spans="1:7" ht="21" customHeight="1">
      <c r="A11" s="63" t="s">
        <v>49</v>
      </c>
      <c r="B11" s="60"/>
      <c r="C11" s="59"/>
      <c r="D11" s="59"/>
      <c r="E11" s="59"/>
      <c r="F11" s="59"/>
      <c r="G11" s="60"/>
    </row>
    <row r="12" spans="1:7" ht="21" customHeight="1">
      <c r="A12" s="57"/>
      <c r="B12" s="58"/>
      <c r="C12" s="59"/>
      <c r="D12" s="59"/>
      <c r="E12" s="59"/>
      <c r="F12" s="59"/>
      <c r="G12" s="60"/>
    </row>
    <row r="13" spans="1:7" ht="21" customHeight="1">
      <c r="A13" s="61"/>
      <c r="B13" s="58"/>
      <c r="C13" s="59"/>
      <c r="D13" s="59"/>
      <c r="E13" s="59"/>
      <c r="F13" s="59"/>
      <c r="G13" s="60"/>
    </row>
    <row r="14" spans="1:7" ht="21" customHeight="1">
      <c r="A14" s="61"/>
      <c r="B14" s="58"/>
      <c r="C14" s="59"/>
      <c r="D14" s="59"/>
      <c r="E14" s="59"/>
      <c r="F14" s="59"/>
      <c r="G14" s="60"/>
    </row>
    <row r="15" spans="1:7" ht="21" customHeight="1">
      <c r="A15" s="62"/>
      <c r="B15" s="58"/>
      <c r="C15" s="60"/>
      <c r="D15" s="60"/>
      <c r="E15" s="60"/>
      <c r="F15" s="60"/>
      <c r="G15" s="60"/>
    </row>
    <row r="16" spans="1:7" ht="21" customHeight="1">
      <c r="A16" s="57"/>
      <c r="B16" s="58"/>
      <c r="C16" s="60"/>
      <c r="D16" s="60"/>
      <c r="E16" s="60"/>
      <c r="F16" s="60"/>
      <c r="G16" s="60"/>
    </row>
    <row r="17" spans="1:7" ht="21" customHeight="1">
      <c r="A17" s="61"/>
      <c r="B17" s="58"/>
      <c r="C17" s="60"/>
      <c r="D17" s="60"/>
      <c r="E17" s="60"/>
      <c r="F17" s="60"/>
      <c r="G17" s="60"/>
    </row>
    <row r="18" spans="1:7" ht="21" customHeight="1">
      <c r="A18" s="61"/>
      <c r="B18" s="58"/>
      <c r="C18" s="60"/>
      <c r="D18" s="60"/>
      <c r="E18" s="60"/>
      <c r="F18" s="60"/>
      <c r="G18" s="60"/>
    </row>
    <row r="19" spans="1:7" ht="21" customHeight="1">
      <c r="A19" s="62"/>
      <c r="B19" s="58"/>
      <c r="C19" s="60"/>
      <c r="D19" s="60"/>
      <c r="E19" s="60"/>
      <c r="F19" s="60"/>
      <c r="G19" s="60"/>
    </row>
    <row r="20" spans="1:7" ht="21" customHeight="1">
      <c r="A20" s="64"/>
      <c r="B20" s="65"/>
      <c r="C20" s="66"/>
      <c r="D20" s="66"/>
      <c r="E20" s="66"/>
      <c r="F20" s="66"/>
      <c r="G20" s="66"/>
    </row>
  </sheetData>
  <mergeCells count="2">
    <mergeCell ref="A4:A5"/>
    <mergeCell ref="B4:B5"/>
  </mergeCells>
  <printOptions/>
  <pageMargins left="0.75" right="0.19" top="0.54" bottom="0.41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2013-08-05T02:41:24Z</cp:lastPrinted>
  <dcterms:created xsi:type="dcterms:W3CDTF">2009-12-24T06:32:10Z</dcterms:created>
  <dcterms:modified xsi:type="dcterms:W3CDTF">2013-08-07T01:42:45Z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